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2" activeTab="5"/>
  </bookViews>
  <sheets>
    <sheet name="Tonnage" sheetId="1" r:id="rId1"/>
    <sheet name="Seaborne Trade" sheetId="2" r:id="rId2"/>
    <sheet name="Capacity Bulding" sheetId="3" r:id="rId3"/>
    <sheet name="ENC" sheetId="4" r:id="rId4"/>
    <sheet name="UB AREA  KM2" sheetId="5" state="hidden" r:id="rId5"/>
    <sheet name="Summation" sheetId="6" r:id="rId6"/>
  </sheets>
  <definedNames>
    <definedName name="Excel_BuiltIn__FilterDatabase" localSheetId="0">'Tonnage'!$B$1:$D$89</definedName>
    <definedName name="Excel_BuiltIn__FilterDatabase" localSheetId="1">'Seaborne Trade'!$B$1:$D$89</definedName>
    <definedName name="Excel_BuiltIn__FilterDatabase" localSheetId="2">'Capacity Bulding'!$B$1:$F$89</definedName>
    <definedName name="Excel_BuiltIn__FilterDatabase" localSheetId="3">'ENC'!$B$1:$H$1</definedName>
    <definedName name="Excel_BuiltIn__FilterDatabase" localSheetId="5">'Summation'!$A$1:$C$89</definedName>
  </definedNames>
  <calcPr fullCalcOnLoad="1"/>
</workbook>
</file>

<file path=xl/sharedStrings.xml><?xml version="1.0" encoding="utf-8"?>
<sst xmlns="http://schemas.openxmlformats.org/spreadsheetml/2006/main" count="619" uniqueCount="119">
  <si>
    <t>Member State</t>
  </si>
  <si>
    <t>Tonnage (DWT)</t>
  </si>
  <si>
    <t>Tonnage Factor</t>
  </si>
  <si>
    <t>Algeria</t>
  </si>
  <si>
    <t>Argentina</t>
  </si>
  <si>
    <t>Australia</t>
  </si>
  <si>
    <t>Bahrain</t>
  </si>
  <si>
    <t>Bangladesh</t>
  </si>
  <si>
    <t>Belgium</t>
  </si>
  <si>
    <t>Brazil</t>
  </si>
  <si>
    <t>Brunei Darussalam</t>
  </si>
  <si>
    <t>Bulgaria</t>
  </si>
  <si>
    <t>Cameroon</t>
  </si>
  <si>
    <t>Canada</t>
  </si>
  <si>
    <t>Chile</t>
  </si>
  <si>
    <t>China</t>
  </si>
  <si>
    <t>Colombia</t>
  </si>
  <si>
    <t>Croatia</t>
  </si>
  <si>
    <t>Cuba</t>
  </si>
  <si>
    <t>Cyprus</t>
  </si>
  <si>
    <t>Democratic People's Republic of Korea</t>
  </si>
  <si>
    <t>Denmark</t>
  </si>
  <si>
    <t>Dominican Republic</t>
  </si>
  <si>
    <t>Ecuador</t>
  </si>
  <si>
    <t>Egypt</t>
  </si>
  <si>
    <t>Estonia</t>
  </si>
  <si>
    <t>Fiji</t>
  </si>
  <si>
    <t>Finland</t>
  </si>
  <si>
    <t>France</t>
  </si>
  <si>
    <t>Georgia</t>
  </si>
  <si>
    <t>Germany</t>
  </si>
  <si>
    <t>Greece</t>
  </si>
  <si>
    <t>Guatemala</t>
  </si>
  <si>
    <t>Guyana</t>
  </si>
  <si>
    <t>Iceland</t>
  </si>
  <si>
    <t>India</t>
  </si>
  <si>
    <t>Indonesia</t>
  </si>
  <si>
    <t>Iran (Islamic Republic of)</t>
  </si>
  <si>
    <t>Ireland</t>
  </si>
  <si>
    <t>Italy</t>
  </si>
  <si>
    <t>Jamaica</t>
  </si>
  <si>
    <t>Japan</t>
  </si>
  <si>
    <t>Kuwait</t>
  </si>
  <si>
    <t>Latvia</t>
  </si>
  <si>
    <t>Malaysia</t>
  </si>
  <si>
    <t>Malta</t>
  </si>
  <si>
    <t>Mauritius</t>
  </si>
  <si>
    <t>Mexico</t>
  </si>
  <si>
    <t>Monaco</t>
  </si>
  <si>
    <t>Montenegro</t>
  </si>
  <si>
    <t>Morocco</t>
  </si>
  <si>
    <t>Mozambique</t>
  </si>
  <si>
    <t>Myanmar</t>
  </si>
  <si>
    <t>Netherlands</t>
  </si>
  <si>
    <t>New Zealand</t>
  </si>
  <si>
    <t>Nigeria</t>
  </si>
  <si>
    <t>Norway</t>
  </si>
  <si>
    <t>Oman</t>
  </si>
  <si>
    <t>Pakistan</t>
  </si>
  <si>
    <t>Papua New Guinea</t>
  </si>
  <si>
    <t>Peru</t>
  </si>
  <si>
    <t>Philippines</t>
  </si>
  <si>
    <t>Poland</t>
  </si>
  <si>
    <t>Portugal</t>
  </si>
  <si>
    <t>Qatar</t>
  </si>
  <si>
    <t>Republic of Korea</t>
  </si>
  <si>
    <t>Romania</t>
  </si>
  <si>
    <t>Russian Federation</t>
  </si>
  <si>
    <t>Saudi Arabia</t>
  </si>
  <si>
    <t>Seychelles</t>
  </si>
  <si>
    <t>Singapore</t>
  </si>
  <si>
    <t>Slovenia</t>
  </si>
  <si>
    <t>Solomon Islands</t>
  </si>
  <si>
    <t>South Africa</t>
  </si>
  <si>
    <t>Spain</t>
  </si>
  <si>
    <t>Sri Lanka</t>
  </si>
  <si>
    <t>Suriname</t>
  </si>
  <si>
    <t>Sweden</t>
  </si>
  <si>
    <t>Thailand</t>
  </si>
  <si>
    <t>Tonga</t>
  </si>
  <si>
    <t>Trinidad and Tobago</t>
  </si>
  <si>
    <t>Tunisia</t>
  </si>
  <si>
    <t>Turkey</t>
  </si>
  <si>
    <t>Ukraine</t>
  </si>
  <si>
    <t>United Arab Emirates</t>
  </si>
  <si>
    <t>United Kingdom</t>
  </si>
  <si>
    <t>United States of America</t>
  </si>
  <si>
    <t>Uruguay</t>
  </si>
  <si>
    <t>Vanuatu</t>
  </si>
  <si>
    <t>Venezuela (Bolivarian Republic of)</t>
  </si>
  <si>
    <t>Viet Nam</t>
  </si>
  <si>
    <t>Seaborne Trade (millions US$)</t>
  </si>
  <si>
    <t>Trade Factor</t>
  </si>
  <si>
    <t>CB Phase 1</t>
  </si>
  <si>
    <t>CB Phase 2</t>
  </si>
  <si>
    <t>CB Phase 3</t>
  </si>
  <si>
    <t>CB Factor</t>
  </si>
  <si>
    <t>UB 2</t>
  </si>
  <si>
    <t>UB 3</t>
  </si>
  <si>
    <t>UB 4</t>
  </si>
  <si>
    <t>UB 5</t>
  </si>
  <si>
    <t>Área Total</t>
  </si>
  <si>
    <t>ENC Factor</t>
  </si>
  <si>
    <t>PRODUCER</t>
  </si>
  <si>
    <t>AREA UB-2 KM2</t>
  </si>
  <si>
    <t>AREA UB-3 KM2</t>
  </si>
  <si>
    <t>AREA UB-4 KM2</t>
  </si>
  <si>
    <t>AREA UB-5 KM2</t>
  </si>
  <si>
    <t>AREA UB-1,2,3,4 ,5  KM2</t>
  </si>
  <si>
    <t>USA</t>
  </si>
  <si>
    <t>China (NGD)</t>
  </si>
  <si>
    <t>South Africa (Rep, of)</t>
  </si>
  <si>
    <t>Korea (Rep, of)</t>
  </si>
  <si>
    <t>Venezuela</t>
  </si>
  <si>
    <t>Islamic Rep, of Iran</t>
  </si>
  <si>
    <t>Vietnam</t>
  </si>
  <si>
    <t>Lithuania</t>
  </si>
  <si>
    <t>Israel</t>
  </si>
  <si>
    <t>Summation of Factors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</si>
</sst>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000"/>
    <numFmt numFmtId="167" formatCode="#,##0.00"/>
    <numFmt numFmtId="168" formatCode="0"/>
  </numFmts>
  <fonts count="5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right" vertical="center"/>
    </xf>
    <xf numFmtId="166" fontId="1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horizontal="right" vertical="center"/>
    </xf>
    <xf numFmtId="164" fontId="3" fillId="0" borderId="3" xfId="0" applyFont="1" applyFill="1" applyBorder="1" applyAlignment="1">
      <alignment horizontal="left" vertical="center"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right"/>
    </xf>
    <xf numFmtId="164" fontId="4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wrapText="1"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 horizontal="center"/>
    </xf>
    <xf numFmtId="164" fontId="1" fillId="0" borderId="4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right" vertical="center" wrapText="1"/>
    </xf>
    <xf numFmtId="167" fontId="1" fillId="0" borderId="3" xfId="0" applyNumberFormat="1" applyFont="1" applyFill="1" applyBorder="1" applyAlignment="1">
      <alignment horizontal="right" vertical="center"/>
    </xf>
    <xf numFmtId="167" fontId="1" fillId="0" borderId="3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 horizontal="right" vertical="center"/>
    </xf>
    <xf numFmtId="167" fontId="1" fillId="0" borderId="3" xfId="0" applyNumberFormat="1" applyFont="1" applyBorder="1" applyAlignment="1">
      <alignment vertical="center"/>
    </xf>
    <xf numFmtId="164" fontId="1" fillId="0" borderId="0" xfId="0" applyFont="1" applyAlignment="1">
      <alignment vertical="center"/>
    </xf>
    <xf numFmtId="167" fontId="1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2" fillId="2" borderId="3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8" fontId="3" fillId="0" borderId="3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A1">
      <selection activeCell="A1" sqref="A1"/>
    </sheetView>
  </sheetViews>
  <sheetFormatPr defaultColWidth="12.57421875" defaultRowHeight="15" customHeight="1"/>
  <cols>
    <col min="1" max="1" width="4.00390625" style="1" customWidth="1"/>
    <col min="2" max="2" width="23.00390625" style="1" customWidth="1"/>
    <col min="3" max="3" width="17.8515625" style="1" customWidth="1"/>
    <col min="4" max="4" width="17.7109375" style="1" customWidth="1"/>
    <col min="5" max="16384" width="11.57421875" style="0" customWidth="1"/>
  </cols>
  <sheetData>
    <row r="1" spans="1:4" ht="16.5" customHeight="1">
      <c r="A1" s="2"/>
      <c r="B1" s="3" t="s">
        <v>0</v>
      </c>
      <c r="C1" s="4" t="s">
        <v>1</v>
      </c>
      <c r="D1" s="5" t="s">
        <v>2</v>
      </c>
    </row>
    <row r="2" spans="1:4" ht="16.5" customHeight="1">
      <c r="A2" s="6">
        <v>1</v>
      </c>
      <c r="B2" s="7" t="s">
        <v>3</v>
      </c>
      <c r="C2" s="8">
        <v>766367</v>
      </c>
      <c r="D2" s="9">
        <f aca="true" t="shared" si="0" ref="D2:D89">C2/97570000</f>
        <v>0.007854535205493491</v>
      </c>
    </row>
    <row r="3" spans="1:4" ht="16.5" customHeight="1">
      <c r="A3" s="6">
        <v>2</v>
      </c>
      <c r="B3" s="7" t="s">
        <v>4</v>
      </c>
      <c r="C3" s="10">
        <v>1085169</v>
      </c>
      <c r="D3" s="9">
        <f t="shared" si="0"/>
        <v>0.011121953469304089</v>
      </c>
    </row>
    <row r="4" spans="1:4" ht="16.5" customHeight="1">
      <c r="A4" s="6">
        <v>3</v>
      </c>
      <c r="B4" s="7" t="s">
        <v>5</v>
      </c>
      <c r="C4" s="10">
        <v>1917550</v>
      </c>
      <c r="D4" s="9">
        <f t="shared" si="0"/>
        <v>0.019653069591062826</v>
      </c>
    </row>
    <row r="5" spans="1:4" ht="16.5" customHeight="1">
      <c r="A5" s="6">
        <v>4</v>
      </c>
      <c r="B5" s="7" t="s">
        <v>6</v>
      </c>
      <c r="C5" s="10">
        <v>451615</v>
      </c>
      <c r="D5" s="9">
        <f t="shared" si="0"/>
        <v>0.004628625602131803</v>
      </c>
    </row>
    <row r="6" spans="1:4" ht="16.5" customHeight="1">
      <c r="A6" s="6">
        <v>5</v>
      </c>
      <c r="B6" s="7" t="s">
        <v>7</v>
      </c>
      <c r="C6" s="10">
        <v>1186680</v>
      </c>
      <c r="D6" s="9">
        <f t="shared" si="0"/>
        <v>0.012162344983089064</v>
      </c>
    </row>
    <row r="7" spans="1:4" ht="16.5" customHeight="1">
      <c r="A7" s="6">
        <v>6</v>
      </c>
      <c r="B7" s="7" t="s">
        <v>8</v>
      </c>
      <c r="C7" s="10">
        <v>5502048</v>
      </c>
      <c r="D7" s="9">
        <f t="shared" si="0"/>
        <v>0.05639077585323358</v>
      </c>
    </row>
    <row r="8" spans="1:4" ht="16.5" customHeight="1">
      <c r="A8" s="6">
        <v>7</v>
      </c>
      <c r="B8" s="7" t="s">
        <v>9</v>
      </c>
      <c r="C8" s="10">
        <v>3524891</v>
      </c>
      <c r="D8" s="9">
        <f t="shared" si="0"/>
        <v>0.03612679102183048</v>
      </c>
    </row>
    <row r="9" spans="1:4" ht="16.5" customHeight="1">
      <c r="A9" s="6">
        <v>8</v>
      </c>
      <c r="B9" s="7" t="s">
        <v>10</v>
      </c>
      <c r="C9" s="10">
        <v>674000</v>
      </c>
      <c r="D9" s="9">
        <f t="shared" si="0"/>
        <v>0.0069078610228553855</v>
      </c>
    </row>
    <row r="10" spans="1:4" ht="16.5" customHeight="1">
      <c r="A10" s="6">
        <v>9</v>
      </c>
      <c r="B10" s="7" t="s">
        <v>11</v>
      </c>
      <c r="C10" s="10"/>
      <c r="D10" s="9">
        <f t="shared" si="0"/>
        <v>0</v>
      </c>
    </row>
    <row r="11" spans="1:4" ht="16.5" customHeight="1">
      <c r="A11" s="6">
        <v>10</v>
      </c>
      <c r="B11" s="7" t="s">
        <v>12</v>
      </c>
      <c r="C11" s="10">
        <v>165000</v>
      </c>
      <c r="D11" s="9">
        <f t="shared" si="0"/>
        <v>0.0016910935738444193</v>
      </c>
    </row>
    <row r="12" spans="1:4" ht="16.5" customHeight="1">
      <c r="A12" s="6">
        <v>11</v>
      </c>
      <c r="B12" s="7" t="s">
        <v>13</v>
      </c>
      <c r="C12" s="10">
        <v>4598907</v>
      </c>
      <c r="D12" s="9">
        <f t="shared" si="0"/>
        <v>0.04713443681459465</v>
      </c>
    </row>
    <row r="13" spans="1:4" ht="16.5" customHeight="1">
      <c r="A13" s="6">
        <v>12</v>
      </c>
      <c r="B13" s="7" t="s">
        <v>14</v>
      </c>
      <c r="C13" s="10">
        <v>874569</v>
      </c>
      <c r="D13" s="9">
        <f t="shared" si="0"/>
        <v>0.008963503125960849</v>
      </c>
    </row>
    <row r="14" spans="1:4" ht="16.5" customHeight="1">
      <c r="A14" s="6">
        <v>13</v>
      </c>
      <c r="B14" s="7" t="s">
        <v>15</v>
      </c>
      <c r="C14" s="10">
        <v>97570000</v>
      </c>
      <c r="D14" s="9">
        <f t="shared" si="0"/>
        <v>1</v>
      </c>
    </row>
    <row r="15" spans="1:4" ht="16.5" customHeight="1">
      <c r="A15" s="6">
        <v>14</v>
      </c>
      <c r="B15" s="7" t="s">
        <v>16</v>
      </c>
      <c r="C15" s="10">
        <v>124159</v>
      </c>
      <c r="D15" s="9">
        <f t="shared" si="0"/>
        <v>0.001272512042636056</v>
      </c>
    </row>
    <row r="16" spans="1:4" ht="16.5" customHeight="1">
      <c r="A16" s="6">
        <v>15</v>
      </c>
      <c r="B16" s="7" t="s">
        <v>17</v>
      </c>
      <c r="C16" s="10">
        <v>1488812</v>
      </c>
      <c r="D16" s="9">
        <f t="shared" si="0"/>
        <v>0.015258911550681561</v>
      </c>
    </row>
    <row r="17" spans="1:4" ht="16.5" customHeight="1">
      <c r="A17" s="6">
        <v>16</v>
      </c>
      <c r="B17" s="7" t="s">
        <v>18</v>
      </c>
      <c r="C17" s="10">
        <v>30642</v>
      </c>
      <c r="D17" s="9">
        <f t="shared" si="0"/>
        <v>0.0003140514502408527</v>
      </c>
    </row>
    <row r="18" spans="1:4" ht="16.5" customHeight="1">
      <c r="A18" s="6">
        <v>17</v>
      </c>
      <c r="B18" s="7" t="s">
        <v>19</v>
      </c>
      <c r="C18" s="10">
        <v>22868153</v>
      </c>
      <c r="D18" s="9">
        <f t="shared" si="0"/>
        <v>0.23437688838782414</v>
      </c>
    </row>
    <row r="19" spans="1:4" ht="33.75" customHeight="1">
      <c r="A19" s="6">
        <v>18</v>
      </c>
      <c r="B19" s="7" t="s">
        <v>20</v>
      </c>
      <c r="C19" s="10">
        <v>388418</v>
      </c>
      <c r="D19" s="9">
        <f t="shared" si="0"/>
        <v>0.003980916265245465</v>
      </c>
    </row>
    <row r="20" spans="1:4" ht="16.5" customHeight="1">
      <c r="A20" s="6">
        <v>19</v>
      </c>
      <c r="B20" s="7" t="s">
        <v>21</v>
      </c>
      <c r="C20" s="10">
        <v>15604079</v>
      </c>
      <c r="D20" s="9">
        <f t="shared" si="0"/>
        <v>0.15992701650097366</v>
      </c>
    </row>
    <row r="21" spans="1:4" ht="16.5" customHeight="1">
      <c r="A21" s="6">
        <v>20</v>
      </c>
      <c r="B21" s="7" t="s">
        <v>22</v>
      </c>
      <c r="C21" s="10">
        <v>7000</v>
      </c>
      <c r="D21" s="9">
        <f t="shared" si="0"/>
        <v>7.174336373885416E-05</v>
      </c>
    </row>
    <row r="22" spans="1:4" ht="16.5" customHeight="1">
      <c r="A22" s="6">
        <v>21</v>
      </c>
      <c r="B22" s="11" t="s">
        <v>23</v>
      </c>
      <c r="C22" s="10">
        <v>671753</v>
      </c>
      <c r="D22" s="9">
        <f t="shared" si="0"/>
        <v>0.006884831403095214</v>
      </c>
    </row>
    <row r="23" spans="1:4" ht="16.5" customHeight="1">
      <c r="A23" s="6">
        <v>22</v>
      </c>
      <c r="B23" s="11" t="s">
        <v>24</v>
      </c>
      <c r="C23" s="10">
        <v>1100000</v>
      </c>
      <c r="D23" s="9">
        <f t="shared" si="0"/>
        <v>0.011273957158962795</v>
      </c>
    </row>
    <row r="24" spans="1:4" ht="16.5" customHeight="1">
      <c r="A24" s="6">
        <v>23</v>
      </c>
      <c r="B24" s="11" t="s">
        <v>25</v>
      </c>
      <c r="C24" s="10">
        <v>390685</v>
      </c>
      <c r="D24" s="9">
        <f t="shared" si="0"/>
        <v>0.004004150866044891</v>
      </c>
    </row>
    <row r="25" spans="1:4" ht="16.5" customHeight="1">
      <c r="A25" s="6">
        <v>24</v>
      </c>
      <c r="B25" s="11" t="s">
        <v>26</v>
      </c>
      <c r="C25" s="10">
        <v>63582</v>
      </c>
      <c r="D25" s="9">
        <f t="shared" si="0"/>
        <v>0.000651655221891975</v>
      </c>
    </row>
    <row r="26" spans="1:4" ht="16.5" customHeight="1">
      <c r="A26" s="6">
        <v>25</v>
      </c>
      <c r="B26" s="11" t="s">
        <v>27</v>
      </c>
      <c r="C26" s="10">
        <v>1717856</v>
      </c>
      <c r="D26" s="9">
        <f t="shared" si="0"/>
        <v>0.01760639540842472</v>
      </c>
    </row>
    <row r="27" spans="1:4" ht="16.5" customHeight="1">
      <c r="A27" s="6">
        <v>26</v>
      </c>
      <c r="B27" s="11" t="s">
        <v>28</v>
      </c>
      <c r="C27" s="10">
        <v>6491999</v>
      </c>
      <c r="D27" s="9">
        <f t="shared" si="0"/>
        <v>0.06653683509275392</v>
      </c>
    </row>
    <row r="28" spans="1:4" ht="16.5" customHeight="1">
      <c r="A28" s="6">
        <v>27</v>
      </c>
      <c r="B28" s="11" t="s">
        <v>29</v>
      </c>
      <c r="C28" s="10">
        <v>35778</v>
      </c>
      <c r="D28" s="9">
        <f t="shared" si="0"/>
        <v>0.00036669058112124626</v>
      </c>
    </row>
    <row r="29" spans="1:4" ht="16.5" customHeight="1">
      <c r="A29" s="6">
        <v>28</v>
      </c>
      <c r="B29" s="11" t="s">
        <v>30</v>
      </c>
      <c r="C29" s="10">
        <v>10713602</v>
      </c>
      <c r="D29" s="9">
        <f t="shared" si="0"/>
        <v>0.10980426360561649</v>
      </c>
    </row>
    <row r="30" spans="1:4" ht="16.5" customHeight="1">
      <c r="A30" s="6">
        <v>29</v>
      </c>
      <c r="B30" s="11" t="s">
        <v>31</v>
      </c>
      <c r="C30" s="10">
        <v>41716093</v>
      </c>
      <c r="D30" s="9">
        <f t="shared" si="0"/>
        <v>0.4275504048375525</v>
      </c>
    </row>
    <row r="31" spans="1:4" ht="16.5" customHeight="1">
      <c r="A31" s="6">
        <v>30</v>
      </c>
      <c r="B31" s="11" t="s">
        <v>32</v>
      </c>
      <c r="C31" s="10">
        <v>5571</v>
      </c>
      <c r="D31" s="9">
        <f t="shared" si="0"/>
        <v>5.709746848416522E-05</v>
      </c>
    </row>
    <row r="32" spans="1:4" ht="16.5" customHeight="1">
      <c r="A32" s="6">
        <v>31</v>
      </c>
      <c r="B32" s="11" t="s">
        <v>33</v>
      </c>
      <c r="C32" s="10"/>
      <c r="D32" s="9">
        <f t="shared" si="0"/>
        <v>0</v>
      </c>
    </row>
    <row r="33" spans="1:4" ht="16.5" customHeight="1">
      <c r="A33" s="6">
        <v>32</v>
      </c>
      <c r="B33" s="11" t="s">
        <v>34</v>
      </c>
      <c r="C33" s="10">
        <v>173335</v>
      </c>
      <c r="D33" s="9">
        <f t="shared" si="0"/>
        <v>0.0017765194219534694</v>
      </c>
    </row>
    <row r="34" spans="1:4" ht="16.5" customHeight="1">
      <c r="A34" s="6">
        <v>33</v>
      </c>
      <c r="B34" s="11" t="s">
        <v>35</v>
      </c>
      <c r="C34" s="10">
        <v>11227227</v>
      </c>
      <c r="D34" s="9">
        <f t="shared" si="0"/>
        <v>0.1150684329199549</v>
      </c>
    </row>
    <row r="35" spans="1:4" ht="16.5" customHeight="1">
      <c r="A35" s="6">
        <v>34</v>
      </c>
      <c r="B35" s="11" t="s">
        <v>36</v>
      </c>
      <c r="C35" s="10">
        <v>12944000</v>
      </c>
      <c r="D35" s="9">
        <f t="shared" si="0"/>
        <v>0.13266372860510403</v>
      </c>
    </row>
    <row r="36" spans="1:4" ht="33.75" customHeight="1">
      <c r="A36" s="6">
        <v>35</v>
      </c>
      <c r="B36" s="11" t="s">
        <v>37</v>
      </c>
      <c r="C36" s="10">
        <v>5500000</v>
      </c>
      <c r="D36" s="9">
        <f t="shared" si="0"/>
        <v>0.05636978579481398</v>
      </c>
    </row>
    <row r="37" spans="1:4" ht="16.5" customHeight="1">
      <c r="A37" s="6">
        <v>36</v>
      </c>
      <c r="B37" s="11" t="s">
        <v>38</v>
      </c>
      <c r="C37" s="10">
        <v>342574</v>
      </c>
      <c r="D37" s="9">
        <f t="shared" si="0"/>
        <v>0.0035110587270677463</v>
      </c>
    </row>
    <row r="38" spans="1:4" ht="16.5" customHeight="1">
      <c r="A38" s="6">
        <v>37</v>
      </c>
      <c r="B38" s="11" t="s">
        <v>39</v>
      </c>
      <c r="C38" s="10">
        <v>16250171</v>
      </c>
      <c r="D38" s="9">
        <f t="shared" si="0"/>
        <v>0.1665488469816542</v>
      </c>
    </row>
    <row r="39" spans="1:4" ht="16.5" customHeight="1">
      <c r="A39" s="6">
        <v>38</v>
      </c>
      <c r="B39" s="11" t="s">
        <v>40</v>
      </c>
      <c r="C39" s="10">
        <v>152992</v>
      </c>
      <c r="D39" s="9">
        <f t="shared" si="0"/>
        <v>0.0015680229578763963</v>
      </c>
    </row>
    <row r="40" spans="1:4" ht="16.5" customHeight="1">
      <c r="A40" s="6">
        <v>39</v>
      </c>
      <c r="B40" s="11" t="s">
        <v>41</v>
      </c>
      <c r="C40" s="10">
        <v>22647157</v>
      </c>
      <c r="D40" s="9">
        <f t="shared" si="0"/>
        <v>0.23211188890027673</v>
      </c>
    </row>
    <row r="41" spans="1:4" ht="16.5" customHeight="1">
      <c r="A41" s="6">
        <v>40</v>
      </c>
      <c r="B41" s="11" t="s">
        <v>42</v>
      </c>
      <c r="C41" s="10">
        <v>2886000</v>
      </c>
      <c r="D41" s="9">
        <f t="shared" si="0"/>
        <v>0.029578763964333298</v>
      </c>
    </row>
    <row r="42" spans="1:4" ht="16.5" customHeight="1">
      <c r="A42" s="6">
        <v>41</v>
      </c>
      <c r="B42" s="11" t="s">
        <v>43</v>
      </c>
      <c r="C42" s="10">
        <v>234079</v>
      </c>
      <c r="D42" s="9">
        <f t="shared" si="0"/>
        <v>0.0023990878343753204</v>
      </c>
    </row>
    <row r="43" spans="1:4" ht="16.5" customHeight="1">
      <c r="A43" s="6">
        <v>42</v>
      </c>
      <c r="B43" s="11" t="s">
        <v>44</v>
      </c>
      <c r="C43" s="10">
        <v>12143950</v>
      </c>
      <c r="D43" s="9">
        <f t="shared" si="0"/>
        <v>0.12446397458235113</v>
      </c>
    </row>
    <row r="44" spans="1:4" ht="16.5" customHeight="1">
      <c r="A44" s="6">
        <v>43</v>
      </c>
      <c r="B44" s="11" t="s">
        <v>45</v>
      </c>
      <c r="C44" s="10">
        <v>70700000</v>
      </c>
      <c r="D44" s="9">
        <f t="shared" si="0"/>
        <v>0.724607973762427</v>
      </c>
    </row>
    <row r="45" spans="1:4" ht="16.5" customHeight="1">
      <c r="A45" s="6">
        <v>44</v>
      </c>
      <c r="B45" s="11" t="s">
        <v>46</v>
      </c>
      <c r="C45" s="10">
        <v>179981</v>
      </c>
      <c r="D45" s="9">
        <f t="shared" si="0"/>
        <v>0.00184463462129753</v>
      </c>
    </row>
    <row r="46" spans="1:4" ht="16.5" customHeight="1">
      <c r="A46" s="6">
        <v>45</v>
      </c>
      <c r="B46" s="11" t="s">
        <v>47</v>
      </c>
      <c r="C46" s="10">
        <v>2437801</v>
      </c>
      <c r="D46" s="9">
        <f t="shared" si="0"/>
        <v>0.024985149123706057</v>
      </c>
    </row>
    <row r="47" spans="1:4" ht="16.5" customHeight="1">
      <c r="A47" s="6">
        <v>46</v>
      </c>
      <c r="B47" s="11" t="s">
        <v>48</v>
      </c>
      <c r="C47" s="10">
        <v>1228</v>
      </c>
      <c r="D47" s="9">
        <f t="shared" si="0"/>
        <v>1.2585835810187558E-05</v>
      </c>
    </row>
    <row r="48" spans="1:4" ht="16.5" customHeight="1">
      <c r="A48" s="6">
        <v>47</v>
      </c>
      <c r="B48" s="11" t="s">
        <v>49</v>
      </c>
      <c r="C48" s="10">
        <v>141592</v>
      </c>
      <c r="D48" s="9">
        <f t="shared" si="0"/>
        <v>0.001451183765501691</v>
      </c>
    </row>
    <row r="49" spans="1:4" ht="16.5" customHeight="1">
      <c r="A49" s="6">
        <v>48</v>
      </c>
      <c r="B49" s="11" t="s">
        <v>50</v>
      </c>
      <c r="C49" s="10">
        <v>338562</v>
      </c>
      <c r="D49" s="9">
        <f t="shared" si="0"/>
        <v>0.00346993953059342</v>
      </c>
    </row>
    <row r="50" spans="1:4" ht="16.5" customHeight="1">
      <c r="A50" s="6">
        <v>49</v>
      </c>
      <c r="B50" s="11" t="s">
        <v>51</v>
      </c>
      <c r="C50" s="10">
        <v>45581</v>
      </c>
      <c r="D50" s="9">
        <f t="shared" si="0"/>
        <v>0.0004671620375115302</v>
      </c>
    </row>
    <row r="51" spans="1:4" ht="16.5" customHeight="1">
      <c r="A51" s="6">
        <v>50</v>
      </c>
      <c r="B51" s="11" t="s">
        <v>52</v>
      </c>
      <c r="C51" s="10">
        <v>531252</v>
      </c>
      <c r="D51" s="9">
        <f t="shared" si="0"/>
        <v>0.0054448293532848215</v>
      </c>
    </row>
    <row r="52" spans="1:4" ht="16.5" customHeight="1">
      <c r="A52" s="6">
        <v>51</v>
      </c>
      <c r="B52" s="11" t="s">
        <v>53</v>
      </c>
      <c r="C52" s="10">
        <v>8820000</v>
      </c>
      <c r="D52" s="9">
        <f t="shared" si="0"/>
        <v>0.09039663831095623</v>
      </c>
    </row>
    <row r="53" spans="1:4" ht="16.5" customHeight="1">
      <c r="A53" s="6">
        <v>52</v>
      </c>
      <c r="B53" s="11" t="s">
        <v>54</v>
      </c>
      <c r="C53" s="10">
        <v>296752</v>
      </c>
      <c r="D53" s="9">
        <f t="shared" si="0"/>
        <v>0.0030414266680332067</v>
      </c>
    </row>
    <row r="54" spans="1:4" ht="16.5" customHeight="1">
      <c r="A54" s="6">
        <v>53</v>
      </c>
      <c r="B54" s="11" t="s">
        <v>55</v>
      </c>
      <c r="C54" s="10">
        <v>2814000</v>
      </c>
      <c r="D54" s="9">
        <f t="shared" si="0"/>
        <v>0.02884083222301937</v>
      </c>
    </row>
    <row r="55" spans="1:4" ht="16.5" customHeight="1">
      <c r="A55" s="6">
        <v>54</v>
      </c>
      <c r="B55" s="11" t="s">
        <v>56</v>
      </c>
      <c r="C55" s="10">
        <v>18330480</v>
      </c>
      <c r="D55" s="9">
        <f t="shared" si="0"/>
        <v>0.18787004202111304</v>
      </c>
    </row>
    <row r="56" spans="1:4" ht="16.5" customHeight="1">
      <c r="A56" s="6">
        <v>55</v>
      </c>
      <c r="B56" s="11" t="s">
        <v>57</v>
      </c>
      <c r="C56" s="10">
        <v>85330</v>
      </c>
      <c r="D56" s="9">
        <f t="shared" si="0"/>
        <v>0.0008745516039766322</v>
      </c>
    </row>
    <row r="57" spans="1:4" ht="16.5" customHeight="1">
      <c r="A57" s="6">
        <v>56</v>
      </c>
      <c r="B57" s="11" t="s">
        <v>58</v>
      </c>
      <c r="C57" s="10">
        <v>453420</v>
      </c>
      <c r="D57" s="9">
        <f t="shared" si="0"/>
        <v>0.004647125140924464</v>
      </c>
    </row>
    <row r="58" spans="1:4" ht="16.5" customHeight="1">
      <c r="A58" s="6">
        <v>57</v>
      </c>
      <c r="B58" s="11" t="s">
        <v>59</v>
      </c>
      <c r="C58" s="10">
        <v>287287</v>
      </c>
      <c r="D58" s="9">
        <f t="shared" si="0"/>
        <v>0.002944419391206313</v>
      </c>
    </row>
    <row r="59" spans="1:4" ht="16.5" customHeight="1">
      <c r="A59" s="6">
        <v>58</v>
      </c>
      <c r="B59" s="11" t="s">
        <v>60</v>
      </c>
      <c r="C59" s="10">
        <v>514000</v>
      </c>
      <c r="D59" s="9">
        <f t="shared" si="0"/>
        <v>0.005268012708824434</v>
      </c>
    </row>
    <row r="60" spans="1:4" ht="16.5" customHeight="1">
      <c r="A60" s="6">
        <v>59</v>
      </c>
      <c r="B60" s="11" t="s">
        <v>61</v>
      </c>
      <c r="C60" s="10">
        <v>5269721</v>
      </c>
      <c r="D60" s="9">
        <f t="shared" si="0"/>
        <v>0.054009644357896895</v>
      </c>
    </row>
    <row r="61" spans="1:4" ht="16.5" customHeight="1">
      <c r="A61" s="6">
        <v>60</v>
      </c>
      <c r="B61" s="11" t="s">
        <v>62</v>
      </c>
      <c r="C61" s="10">
        <v>129750</v>
      </c>
      <c r="D61" s="9">
        <f t="shared" si="0"/>
        <v>0.0013298144921594752</v>
      </c>
    </row>
    <row r="62" spans="1:4" ht="16.5" customHeight="1">
      <c r="A62" s="6">
        <v>61</v>
      </c>
      <c r="B62" s="11" t="s">
        <v>63</v>
      </c>
      <c r="C62" s="10">
        <v>9946565</v>
      </c>
      <c r="D62" s="9">
        <f t="shared" si="0"/>
        <v>0.10194286153530799</v>
      </c>
    </row>
    <row r="63" spans="1:4" ht="16.5" customHeight="1">
      <c r="A63" s="6">
        <v>62</v>
      </c>
      <c r="B63" s="11" t="s">
        <v>64</v>
      </c>
      <c r="C63" s="10">
        <v>960840</v>
      </c>
      <c r="D63" s="9">
        <f t="shared" si="0"/>
        <v>0.009847699087834375</v>
      </c>
    </row>
    <row r="64" spans="1:4" ht="16.5" customHeight="1">
      <c r="A64" s="6">
        <v>63</v>
      </c>
      <c r="B64" s="11" t="s">
        <v>65</v>
      </c>
      <c r="C64" s="10">
        <v>44384155</v>
      </c>
      <c r="D64" s="9">
        <f t="shared" si="0"/>
        <v>0.45489551091524033</v>
      </c>
    </row>
    <row r="65" spans="1:4" ht="16.5" customHeight="1">
      <c r="A65" s="6">
        <v>64</v>
      </c>
      <c r="B65" s="11" t="s">
        <v>66</v>
      </c>
      <c r="C65" s="10">
        <v>127049</v>
      </c>
      <c r="D65" s="9">
        <f t="shared" si="0"/>
        <v>0.0013021318028082402</v>
      </c>
    </row>
    <row r="66" spans="1:4" ht="16.5" customHeight="1">
      <c r="A66" s="6">
        <v>65</v>
      </c>
      <c r="B66" s="11" t="s">
        <v>67</v>
      </c>
      <c r="C66" s="10">
        <v>10310722</v>
      </c>
      <c r="D66" s="9">
        <f t="shared" si="0"/>
        <v>0.10567512555088654</v>
      </c>
    </row>
    <row r="67" spans="1:4" ht="16.5" customHeight="1">
      <c r="A67" s="6">
        <v>66</v>
      </c>
      <c r="B67" s="11" t="s">
        <v>68</v>
      </c>
      <c r="C67" s="10">
        <v>4840634</v>
      </c>
      <c r="D67" s="9">
        <f t="shared" si="0"/>
        <v>0.04961190939838065</v>
      </c>
    </row>
    <row r="68" spans="1:4" ht="16.5" customHeight="1">
      <c r="A68" s="6">
        <v>67</v>
      </c>
      <c r="B68" s="11" t="s">
        <v>69</v>
      </c>
      <c r="C68" s="10"/>
      <c r="D68" s="9">
        <f t="shared" si="0"/>
        <v>0</v>
      </c>
    </row>
    <row r="69" spans="1:4" ht="16.5" customHeight="1">
      <c r="A69" s="6">
        <v>68</v>
      </c>
      <c r="B69" s="11" t="s">
        <v>70</v>
      </c>
      <c r="C69" s="10">
        <v>86352300</v>
      </c>
      <c r="D69" s="9">
        <f t="shared" si="0"/>
        <v>0.8850292097980936</v>
      </c>
    </row>
    <row r="70" spans="1:4" ht="16.5" customHeight="1">
      <c r="A70" s="6">
        <v>69</v>
      </c>
      <c r="B70" s="11" t="s">
        <v>71</v>
      </c>
      <c r="C70" s="10">
        <v>2510</v>
      </c>
      <c r="D70" s="9">
        <f t="shared" si="0"/>
        <v>2.5725120426360563E-05</v>
      </c>
    </row>
    <row r="71" spans="1:4" ht="16.5" customHeight="1">
      <c r="A71" s="6">
        <v>70</v>
      </c>
      <c r="B71" s="11" t="s">
        <v>72</v>
      </c>
      <c r="C71" s="10"/>
      <c r="D71" s="9">
        <f t="shared" si="0"/>
        <v>0</v>
      </c>
    </row>
    <row r="72" spans="1:4" ht="16.5" customHeight="1">
      <c r="A72" s="6">
        <v>71</v>
      </c>
      <c r="B72" s="11" t="s">
        <v>73</v>
      </c>
      <c r="C72" s="10">
        <v>418434</v>
      </c>
      <c r="D72" s="9">
        <f t="shared" si="0"/>
        <v>0.0042885518089576715</v>
      </c>
    </row>
    <row r="73" spans="1:4" ht="16.5" customHeight="1">
      <c r="A73" s="6">
        <v>72</v>
      </c>
      <c r="B73" s="11" t="s">
        <v>74</v>
      </c>
      <c r="C73" s="10">
        <v>2382193</v>
      </c>
      <c r="D73" s="9">
        <f t="shared" si="0"/>
        <v>0.0244152198421646</v>
      </c>
    </row>
    <row r="74" spans="1:4" ht="16.5" customHeight="1">
      <c r="A74" s="6">
        <v>73</v>
      </c>
      <c r="B74" s="11" t="s">
        <v>75</v>
      </c>
      <c r="C74" s="10">
        <v>187925</v>
      </c>
      <c r="D74" s="9">
        <f t="shared" si="0"/>
        <v>0.0019260530900891666</v>
      </c>
    </row>
    <row r="75" spans="1:4" ht="16.5" customHeight="1">
      <c r="A75" s="6">
        <v>74</v>
      </c>
      <c r="B75" s="11" t="s">
        <v>76</v>
      </c>
      <c r="C75" s="10">
        <v>13136</v>
      </c>
      <c r="D75" s="9">
        <f t="shared" si="0"/>
        <v>0.00013463154658194116</v>
      </c>
    </row>
    <row r="76" spans="1:4" ht="16.5" customHeight="1">
      <c r="A76" s="6">
        <v>75</v>
      </c>
      <c r="B76" s="11" t="s">
        <v>77</v>
      </c>
      <c r="C76" s="10">
        <v>3262331</v>
      </c>
      <c r="D76" s="9">
        <f t="shared" si="0"/>
        <v>0.033435799938505685</v>
      </c>
    </row>
    <row r="77" spans="1:4" ht="16.5" customHeight="1">
      <c r="A77" s="6">
        <v>76</v>
      </c>
      <c r="B77" s="11" t="s">
        <v>78</v>
      </c>
      <c r="C77" s="10">
        <v>3846758</v>
      </c>
      <c r="D77" s="9">
        <f t="shared" si="0"/>
        <v>0.03942562262990673</v>
      </c>
    </row>
    <row r="78" spans="1:4" ht="16.5" customHeight="1">
      <c r="A78" s="6">
        <v>77</v>
      </c>
      <c r="B78" s="11" t="s">
        <v>79</v>
      </c>
      <c r="C78" s="10">
        <v>69034</v>
      </c>
      <c r="D78" s="9">
        <f t="shared" si="0"/>
        <v>0.0007075330531925797</v>
      </c>
    </row>
    <row r="79" spans="1:4" ht="16.5" customHeight="1">
      <c r="A79" s="6">
        <v>78</v>
      </c>
      <c r="B79" s="11" t="s">
        <v>80</v>
      </c>
      <c r="C79" s="10">
        <v>50045</v>
      </c>
      <c r="D79" s="9">
        <f t="shared" si="0"/>
        <v>0.0005129138054729938</v>
      </c>
    </row>
    <row r="80" spans="1:4" ht="16.5" customHeight="1">
      <c r="A80" s="6">
        <v>79</v>
      </c>
      <c r="B80" s="11" t="s">
        <v>81</v>
      </c>
      <c r="C80" s="10">
        <v>265326</v>
      </c>
      <c r="D80" s="9">
        <f t="shared" si="0"/>
        <v>0.0027193399610536025</v>
      </c>
    </row>
    <row r="81" spans="1:4" ht="16.5" customHeight="1">
      <c r="A81" s="6">
        <v>80</v>
      </c>
      <c r="B81" s="11" t="s">
        <v>82</v>
      </c>
      <c r="C81" s="10">
        <v>6869995</v>
      </c>
      <c r="D81" s="9">
        <f t="shared" si="0"/>
        <v>0.07041093573844419</v>
      </c>
    </row>
    <row r="82" spans="1:4" ht="16.5" customHeight="1">
      <c r="A82" s="6">
        <v>81</v>
      </c>
      <c r="B82" s="11" t="s">
        <v>83</v>
      </c>
      <c r="C82" s="10">
        <v>496423</v>
      </c>
      <c r="D82" s="9">
        <f t="shared" si="0"/>
        <v>0.005087865122476171</v>
      </c>
    </row>
    <row r="83" spans="1:4" ht="33.75" customHeight="1">
      <c r="A83" s="6">
        <v>82</v>
      </c>
      <c r="B83" s="11" t="s">
        <v>84</v>
      </c>
      <c r="C83" s="10">
        <v>1075569</v>
      </c>
      <c r="D83" s="9">
        <f t="shared" si="0"/>
        <v>0.011023562570462232</v>
      </c>
    </row>
    <row r="84" spans="1:4" ht="16.5" customHeight="1">
      <c r="A84" s="6">
        <v>83</v>
      </c>
      <c r="B84" s="11" t="s">
        <v>85</v>
      </c>
      <c r="C84" s="10">
        <v>48102992</v>
      </c>
      <c r="D84" s="9">
        <f t="shared" si="0"/>
        <v>0.49301006456902735</v>
      </c>
    </row>
    <row r="85" spans="1:4" ht="33.75" customHeight="1">
      <c r="A85" s="6">
        <v>84</v>
      </c>
      <c r="B85" s="11" t="s">
        <v>86</v>
      </c>
      <c r="C85" s="10">
        <v>25526217</v>
      </c>
      <c r="D85" s="9">
        <f t="shared" si="0"/>
        <v>0.26161952444398895</v>
      </c>
    </row>
    <row r="86" spans="1:4" ht="16.5" customHeight="1">
      <c r="A86" s="6">
        <v>85</v>
      </c>
      <c r="B86" s="11" t="s">
        <v>87</v>
      </c>
      <c r="C86" s="10">
        <v>200199</v>
      </c>
      <c r="D86" s="9">
        <f t="shared" si="0"/>
        <v>0.002051849953879266</v>
      </c>
    </row>
    <row r="87" spans="1:4" ht="16.5" customHeight="1">
      <c r="A87" s="6">
        <v>86</v>
      </c>
      <c r="B87" s="11" t="s">
        <v>88</v>
      </c>
      <c r="C87" s="10">
        <v>2003000</v>
      </c>
      <c r="D87" s="9">
        <f t="shared" si="0"/>
        <v>0.02052885108127498</v>
      </c>
    </row>
    <row r="88" spans="1:4" ht="33.75" customHeight="1">
      <c r="A88" s="6">
        <v>87</v>
      </c>
      <c r="B88" s="11" t="s">
        <v>89</v>
      </c>
      <c r="C88" s="10">
        <v>1834000</v>
      </c>
      <c r="D88" s="9">
        <f t="shared" si="0"/>
        <v>0.01879676129957979</v>
      </c>
    </row>
    <row r="89" spans="1:4" ht="16.5" customHeight="1">
      <c r="A89" s="6">
        <v>88</v>
      </c>
      <c r="B89" s="11" t="s">
        <v>90</v>
      </c>
      <c r="C89" s="10">
        <v>4092000</v>
      </c>
      <c r="D89" s="9">
        <f t="shared" si="0"/>
        <v>0.0419391206313416</v>
      </c>
    </row>
  </sheetData>
  <sheetProtection selectLockedCells="1" selectUnlockedCells="1"/>
  <printOptions/>
  <pageMargins left="0.39375" right="0.39375" top="0.63125" bottom="0.63125" header="0.39375" footer="0.39375"/>
  <pageSetup firstPageNumber="1" useFirstPageNumber="1" horizontalDpi="300" verticalDpi="300" orientation="portrait" paperSize="9" scale="90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A1">
      <selection activeCell="A1" sqref="A1"/>
    </sheetView>
  </sheetViews>
  <sheetFormatPr defaultColWidth="12.57421875" defaultRowHeight="15" customHeight="1"/>
  <cols>
    <col min="1" max="1" width="3.57421875" style="2" customWidth="1"/>
    <col min="2" max="2" width="23.00390625" style="12" customWidth="1"/>
    <col min="3" max="3" width="17.8515625" style="13" customWidth="1"/>
    <col min="4" max="4" width="15.57421875" style="1" customWidth="1"/>
    <col min="5" max="16384" width="11.57421875" style="0" customWidth="1"/>
  </cols>
  <sheetData>
    <row r="1" spans="2:4" ht="33.75" customHeight="1">
      <c r="B1" s="14" t="s">
        <v>0</v>
      </c>
      <c r="C1" s="15" t="s">
        <v>91</v>
      </c>
      <c r="D1" s="5" t="s">
        <v>92</v>
      </c>
    </row>
    <row r="2" spans="1:4" ht="16.5" customHeight="1">
      <c r="A2" s="6">
        <v>1</v>
      </c>
      <c r="B2" s="11" t="s">
        <v>3</v>
      </c>
      <c r="C2" s="8">
        <v>81250</v>
      </c>
      <c r="D2" s="9">
        <f aca="true" t="shared" si="0" ref="D2:D89">C2/4107138</f>
        <v>0.019782632090764907</v>
      </c>
    </row>
    <row r="3" spans="1:4" ht="16.5" customHeight="1">
      <c r="A3" s="6">
        <v>2</v>
      </c>
      <c r="B3" s="11" t="s">
        <v>4</v>
      </c>
      <c r="C3" s="10">
        <v>125552</v>
      </c>
      <c r="D3" s="9">
        <f t="shared" si="0"/>
        <v>0.030569218760119577</v>
      </c>
    </row>
    <row r="4" spans="1:4" ht="16.5" customHeight="1">
      <c r="A4" s="6">
        <v>3</v>
      </c>
      <c r="B4" s="11" t="s">
        <v>5</v>
      </c>
      <c r="C4" s="10">
        <v>459844</v>
      </c>
      <c r="D4" s="9">
        <f t="shared" si="0"/>
        <v>0.11196214979871628</v>
      </c>
    </row>
    <row r="5" spans="1:4" ht="16.5" customHeight="1">
      <c r="A5" s="6">
        <v>4</v>
      </c>
      <c r="B5" s="11" t="s">
        <v>6</v>
      </c>
      <c r="C5" s="10">
        <v>10848</v>
      </c>
      <c r="D5" s="9">
        <f t="shared" si="0"/>
        <v>0.0026412552974845256</v>
      </c>
    </row>
    <row r="6" spans="1:4" ht="16.5" customHeight="1">
      <c r="A6" s="6">
        <v>5</v>
      </c>
      <c r="B6" s="11" t="s">
        <v>7</v>
      </c>
      <c r="C6" s="10">
        <v>88687</v>
      </c>
      <c r="D6" s="9">
        <f t="shared" si="0"/>
        <v>0.021593382058260523</v>
      </c>
    </row>
    <row r="7" spans="1:4" ht="16.5" customHeight="1">
      <c r="A7" s="6">
        <v>6</v>
      </c>
      <c r="B7" s="11" t="s">
        <v>8</v>
      </c>
      <c r="C7" s="10">
        <v>839469</v>
      </c>
      <c r="D7" s="9">
        <f t="shared" si="0"/>
        <v>0.20439269389049017</v>
      </c>
    </row>
    <row r="8" spans="1:4" ht="16.5" customHeight="1">
      <c r="A8" s="6">
        <v>7</v>
      </c>
      <c r="B8" s="7" t="s">
        <v>9</v>
      </c>
      <c r="C8" s="10">
        <v>375369</v>
      </c>
      <c r="D8" s="9">
        <f t="shared" si="0"/>
        <v>0.09139429938804101</v>
      </c>
    </row>
    <row r="9" spans="1:4" ht="16.5" customHeight="1">
      <c r="A9" s="6">
        <v>8</v>
      </c>
      <c r="B9" s="11" t="s">
        <v>10</v>
      </c>
      <c r="C9" s="10">
        <v>8655</v>
      </c>
      <c r="D9" s="9">
        <f t="shared" si="0"/>
        <v>0.00210730683994548</v>
      </c>
    </row>
    <row r="10" spans="1:4" ht="16.5" customHeight="1">
      <c r="A10" s="6">
        <v>9</v>
      </c>
      <c r="B10" s="11" t="s">
        <v>11</v>
      </c>
      <c r="C10" s="10">
        <v>65621</v>
      </c>
      <c r="D10" s="9">
        <f t="shared" si="0"/>
        <v>0.015977305851422572</v>
      </c>
    </row>
    <row r="11" spans="1:4" ht="16.5" customHeight="1">
      <c r="A11" s="6">
        <v>10</v>
      </c>
      <c r="B11" s="11" t="s">
        <v>12</v>
      </c>
      <c r="C11" s="10">
        <v>8338</v>
      </c>
      <c r="D11" s="9">
        <f t="shared" si="0"/>
        <v>0.002030124139972896</v>
      </c>
    </row>
    <row r="12" spans="1:4" ht="16.5" customHeight="1">
      <c r="A12" s="6">
        <v>11</v>
      </c>
      <c r="B12" s="11" t="s">
        <v>13</v>
      </c>
      <c r="C12" s="10">
        <v>863014</v>
      </c>
      <c r="D12" s="9">
        <f t="shared" si="0"/>
        <v>0.21012539632220784</v>
      </c>
    </row>
    <row r="13" spans="1:4" ht="16.5" customHeight="1">
      <c r="A13" s="6">
        <v>12</v>
      </c>
      <c r="B13" s="11" t="s">
        <v>14</v>
      </c>
      <c r="C13" s="10">
        <v>134292</v>
      </c>
      <c r="D13" s="9">
        <f t="shared" si="0"/>
        <v>0.03269722127671386</v>
      </c>
    </row>
    <row r="14" spans="1:4" ht="16.5" customHeight="1">
      <c r="A14" s="6">
        <v>13</v>
      </c>
      <c r="B14" s="11" t="s">
        <v>15</v>
      </c>
      <c r="C14" s="10">
        <v>4107138</v>
      </c>
      <c r="D14" s="9">
        <f t="shared" si="0"/>
        <v>1</v>
      </c>
    </row>
    <row r="15" spans="1:4" ht="16.5" customHeight="1">
      <c r="A15" s="6">
        <v>14</v>
      </c>
      <c r="B15" s="11" t="s">
        <v>16</v>
      </c>
      <c r="C15" s="10">
        <v>83956</v>
      </c>
      <c r="D15" s="9">
        <f t="shared" si="0"/>
        <v>0.02044148504384318</v>
      </c>
    </row>
    <row r="16" spans="1:4" ht="16.5" customHeight="1">
      <c r="A16" s="6">
        <v>15</v>
      </c>
      <c r="B16" s="11" t="s">
        <v>17</v>
      </c>
      <c r="C16" s="10">
        <v>40898</v>
      </c>
      <c r="D16" s="9">
        <f t="shared" si="0"/>
        <v>0.009957785689207424</v>
      </c>
    </row>
    <row r="17" spans="1:4" ht="16.5" customHeight="1">
      <c r="A17" s="6">
        <v>16</v>
      </c>
      <c r="B17" s="11" t="s">
        <v>18</v>
      </c>
      <c r="C17" s="10">
        <v>13090</v>
      </c>
      <c r="D17" s="9">
        <f t="shared" si="0"/>
        <v>0.0031871342039152322</v>
      </c>
    </row>
    <row r="18" spans="1:4" ht="16.5" customHeight="1">
      <c r="A18" s="6">
        <v>17</v>
      </c>
      <c r="B18" s="11" t="s">
        <v>19</v>
      </c>
      <c r="C18" s="10">
        <v>12518</v>
      </c>
      <c r="D18" s="9">
        <f t="shared" si="0"/>
        <v>0.0030478644739962476</v>
      </c>
    </row>
    <row r="19" spans="1:4" ht="33.75" customHeight="1">
      <c r="A19" s="6">
        <v>18</v>
      </c>
      <c r="B19" s="11" t="s">
        <v>20</v>
      </c>
      <c r="C19" s="10">
        <v>5551</v>
      </c>
      <c r="D19" s="9">
        <f t="shared" si="0"/>
        <v>0.0013515494244410585</v>
      </c>
    </row>
    <row r="20" spans="1:4" ht="16.5" customHeight="1">
      <c r="A20" s="6">
        <v>19</v>
      </c>
      <c r="B20" s="11" t="s">
        <v>21</v>
      </c>
      <c r="C20" s="10">
        <v>195873</v>
      </c>
      <c r="D20" s="9">
        <f t="shared" si="0"/>
        <v>0.04769087379094639</v>
      </c>
    </row>
    <row r="21" spans="1:4" ht="16.5" customHeight="1">
      <c r="A21" s="6">
        <v>20</v>
      </c>
      <c r="B21" s="11" t="s">
        <v>22</v>
      </c>
      <c r="C21" s="10">
        <v>27821</v>
      </c>
      <c r="D21" s="9">
        <f t="shared" si="0"/>
        <v>0.006773816706426713</v>
      </c>
    </row>
    <row r="22" spans="1:4" ht="16.5" customHeight="1">
      <c r="A22" s="6">
        <v>21</v>
      </c>
      <c r="B22" s="11" t="s">
        <v>23</v>
      </c>
      <c r="C22" s="10">
        <v>39132</v>
      </c>
      <c r="D22" s="9">
        <f t="shared" si="0"/>
        <v>0.009527802572009999</v>
      </c>
    </row>
    <row r="23" spans="1:4" ht="16.5" customHeight="1">
      <c r="A23" s="6">
        <v>22</v>
      </c>
      <c r="B23" s="11" t="s">
        <v>24</v>
      </c>
      <c r="C23" s="10">
        <v>87231</v>
      </c>
      <c r="D23" s="9">
        <f t="shared" si="0"/>
        <v>0.021238877291194013</v>
      </c>
    </row>
    <row r="24" spans="1:4" ht="16.5" customHeight="1">
      <c r="A24" s="6">
        <v>23</v>
      </c>
      <c r="B24" s="11" t="s">
        <v>25</v>
      </c>
      <c r="C24" s="10">
        <v>31173</v>
      </c>
      <c r="D24" s="9">
        <f t="shared" si="0"/>
        <v>0.00758995680203587</v>
      </c>
    </row>
    <row r="25" spans="1:4" ht="16.5" customHeight="1">
      <c r="A25" s="6">
        <v>24</v>
      </c>
      <c r="B25" s="11" t="s">
        <v>26</v>
      </c>
      <c r="C25" s="10">
        <v>3376</v>
      </c>
      <c r="D25" s="9">
        <f t="shared" si="0"/>
        <v>0.0008219835807805825</v>
      </c>
    </row>
    <row r="26" spans="1:4" ht="16.5" customHeight="1">
      <c r="A26" s="6">
        <v>25</v>
      </c>
      <c r="B26" s="11" t="s">
        <v>27</v>
      </c>
      <c r="C26" s="10">
        <v>138660</v>
      </c>
      <c r="D26" s="9">
        <f t="shared" si="0"/>
        <v>0.03376073557791338</v>
      </c>
    </row>
    <row r="27" spans="1:4" ht="16.5" customHeight="1">
      <c r="A27" s="6">
        <v>26</v>
      </c>
      <c r="B27" s="11" t="s">
        <v>28</v>
      </c>
      <c r="C27" s="10">
        <v>1153838</v>
      </c>
      <c r="D27" s="9">
        <f t="shared" si="0"/>
        <v>0.28093480180115693</v>
      </c>
    </row>
    <row r="28" spans="1:4" ht="16.5" customHeight="1">
      <c r="A28" s="6">
        <v>27</v>
      </c>
      <c r="B28" s="11" t="s">
        <v>29</v>
      </c>
      <c r="C28" s="10">
        <v>10675</v>
      </c>
      <c r="D28" s="9">
        <f t="shared" si="0"/>
        <v>0.002599133508540497</v>
      </c>
    </row>
    <row r="29" spans="1:4" ht="16.5" customHeight="1">
      <c r="A29" s="6">
        <v>28</v>
      </c>
      <c r="B29" s="11" t="s">
        <v>30</v>
      </c>
      <c r="C29" s="10">
        <v>2611098</v>
      </c>
      <c r="D29" s="9">
        <f t="shared" si="0"/>
        <v>0.635746351839164</v>
      </c>
    </row>
    <row r="30" spans="1:4" ht="16.5" customHeight="1">
      <c r="A30" s="6">
        <v>29</v>
      </c>
      <c r="B30" s="11" t="s">
        <v>31</v>
      </c>
      <c r="C30" s="10">
        <v>89411</v>
      </c>
      <c r="D30" s="9">
        <f t="shared" si="0"/>
        <v>0.021769660527598537</v>
      </c>
    </row>
    <row r="31" spans="1:4" ht="16.5" customHeight="1">
      <c r="A31" s="6">
        <v>30</v>
      </c>
      <c r="B31" s="11" t="s">
        <v>32</v>
      </c>
      <c r="C31" s="10">
        <v>29390</v>
      </c>
      <c r="D31" s="9">
        <f t="shared" si="0"/>
        <v>0.007155834549508685</v>
      </c>
    </row>
    <row r="32" spans="1:4" ht="16.5" customHeight="1">
      <c r="A32" s="6">
        <v>31</v>
      </c>
      <c r="B32" s="11" t="s">
        <v>33</v>
      </c>
      <c r="C32" s="10">
        <v>3068</v>
      </c>
      <c r="D32" s="9">
        <f t="shared" si="0"/>
        <v>0.0007469921877472829</v>
      </c>
    </row>
    <row r="33" spans="1:4" ht="16.5" customHeight="1">
      <c r="A33" s="6">
        <v>32</v>
      </c>
      <c r="B33" s="11" t="s">
        <v>34</v>
      </c>
      <c r="C33" s="10">
        <v>11852</v>
      </c>
      <c r="D33" s="9">
        <f t="shared" si="0"/>
        <v>0.0028857077604891776</v>
      </c>
    </row>
    <row r="34" spans="1:4" ht="16.5" customHeight="1">
      <c r="A34" s="6">
        <v>33</v>
      </c>
      <c r="B34" s="11" t="s">
        <v>35</v>
      </c>
      <c r="C34" s="10">
        <v>747698</v>
      </c>
      <c r="D34" s="9">
        <f t="shared" si="0"/>
        <v>0.1820484239877014</v>
      </c>
    </row>
    <row r="35" spans="1:4" ht="16.5" customHeight="1">
      <c r="A35" s="6">
        <v>34</v>
      </c>
      <c r="B35" s="11" t="s">
        <v>36</v>
      </c>
      <c r="C35" s="10">
        <v>325751</v>
      </c>
      <c r="D35" s="9">
        <f t="shared" si="0"/>
        <v>0.07931338075321549</v>
      </c>
    </row>
    <row r="36" spans="1:4" ht="33.75" customHeight="1">
      <c r="A36" s="6">
        <v>35</v>
      </c>
      <c r="B36" s="11" t="s">
        <v>37</v>
      </c>
      <c r="C36" s="10">
        <v>142363</v>
      </c>
      <c r="D36" s="9">
        <f t="shared" si="0"/>
        <v>0.03466233664415464</v>
      </c>
    </row>
    <row r="37" spans="1:4" ht="16.5" customHeight="1">
      <c r="A37" s="6">
        <v>36</v>
      </c>
      <c r="B37" s="11" t="s">
        <v>38</v>
      </c>
      <c r="C37" s="10">
        <v>226362</v>
      </c>
      <c r="D37" s="9">
        <f t="shared" si="0"/>
        <v>0.055114291265596624</v>
      </c>
    </row>
    <row r="38" spans="1:4" ht="16.5" customHeight="1">
      <c r="A38" s="6">
        <v>37</v>
      </c>
      <c r="B38" s="11" t="s">
        <v>39</v>
      </c>
      <c r="C38" s="10">
        <v>960541</v>
      </c>
      <c r="D38" s="9">
        <f t="shared" si="0"/>
        <v>0.23387112875194357</v>
      </c>
    </row>
    <row r="39" spans="1:4" ht="16.5" customHeight="1">
      <c r="A39" s="6">
        <v>38</v>
      </c>
      <c r="B39" s="11" t="s">
        <v>40</v>
      </c>
      <c r="C39" s="10">
        <v>7128</v>
      </c>
      <c r="D39" s="9">
        <f t="shared" si="0"/>
        <v>0.0017355150959135048</v>
      </c>
    </row>
    <row r="40" spans="1:4" ht="16.5" customHeight="1">
      <c r="A40" s="6">
        <v>39</v>
      </c>
      <c r="B40" s="11" t="s">
        <v>41</v>
      </c>
      <c r="C40" s="10">
        <v>1370051</v>
      </c>
      <c r="D40" s="9">
        <f t="shared" si="0"/>
        <v>0.3335780292748868</v>
      </c>
    </row>
    <row r="41" spans="1:4" ht="16.5" customHeight="1">
      <c r="A41" s="6">
        <v>40</v>
      </c>
      <c r="B41" s="11" t="s">
        <v>42</v>
      </c>
      <c r="C41" s="10">
        <v>88523</v>
      </c>
      <c r="D41" s="9">
        <f t="shared" si="0"/>
        <v>0.021553451576255777</v>
      </c>
    </row>
    <row r="42" spans="1:4" ht="16.5" customHeight="1">
      <c r="A42" s="6">
        <v>41</v>
      </c>
      <c r="B42" s="11" t="s">
        <v>43</v>
      </c>
      <c r="C42" s="10">
        <v>30893</v>
      </c>
      <c r="D42" s="9">
        <f t="shared" si="0"/>
        <v>0.007521782808369234</v>
      </c>
    </row>
    <row r="43" spans="1:4" ht="16.5" customHeight="1">
      <c r="A43" s="6">
        <v>42</v>
      </c>
      <c r="B43" s="11" t="s">
        <v>44</v>
      </c>
      <c r="C43" s="10">
        <v>412472</v>
      </c>
      <c r="D43" s="9">
        <f t="shared" si="0"/>
        <v>0.1004280839845167</v>
      </c>
    </row>
    <row r="44" spans="1:4" ht="16.5" customHeight="1">
      <c r="A44" s="6">
        <v>43</v>
      </c>
      <c r="B44" s="11" t="s">
        <v>45</v>
      </c>
      <c r="C44" s="10">
        <v>8325</v>
      </c>
      <c r="D44" s="9">
        <f t="shared" si="0"/>
        <v>0.0020269589188383736</v>
      </c>
    </row>
    <row r="45" spans="1:4" ht="16.5" customHeight="1">
      <c r="A45" s="6">
        <v>44</v>
      </c>
      <c r="B45" s="11" t="s">
        <v>46</v>
      </c>
      <c r="C45" s="10">
        <v>7596</v>
      </c>
      <c r="D45" s="9">
        <f t="shared" si="0"/>
        <v>0.0018494630567563106</v>
      </c>
    </row>
    <row r="46" spans="1:4" ht="16.5" customHeight="1">
      <c r="A46" s="6">
        <v>45</v>
      </c>
      <c r="B46" s="11" t="s">
        <v>47</v>
      </c>
      <c r="C46" s="10">
        <v>841554</v>
      </c>
      <c r="D46" s="9">
        <f t="shared" si="0"/>
        <v>0.2049003466647578</v>
      </c>
    </row>
    <row r="47" spans="1:4" ht="16.5" customHeight="1">
      <c r="A47" s="6">
        <v>46</v>
      </c>
      <c r="B47" s="11" t="s">
        <v>48</v>
      </c>
      <c r="C47" s="10"/>
      <c r="D47" s="9">
        <f t="shared" si="0"/>
        <v>0</v>
      </c>
    </row>
    <row r="48" spans="1:4" ht="16.5" customHeight="1">
      <c r="A48" s="6">
        <v>47</v>
      </c>
      <c r="B48" s="11" t="s">
        <v>49</v>
      </c>
      <c r="C48" s="10">
        <v>3034</v>
      </c>
      <c r="D48" s="9">
        <f t="shared" si="0"/>
        <v>0.0007387139170877628</v>
      </c>
    </row>
    <row r="49" spans="1:4" ht="16.5" customHeight="1">
      <c r="A49" s="6">
        <v>48</v>
      </c>
      <c r="B49" s="11" t="s">
        <v>50</v>
      </c>
      <c r="C49" s="10">
        <v>70257</v>
      </c>
      <c r="D49" s="9">
        <f t="shared" si="0"/>
        <v>0.017106072403703015</v>
      </c>
    </row>
    <row r="50" spans="1:4" ht="16.5" customHeight="1">
      <c r="A50" s="6">
        <v>49</v>
      </c>
      <c r="B50" s="11" t="s">
        <v>51</v>
      </c>
      <c r="C50" s="10">
        <v>10471</v>
      </c>
      <c r="D50" s="9">
        <f t="shared" si="0"/>
        <v>0.0025494638845833767</v>
      </c>
    </row>
    <row r="51" spans="1:4" ht="16.5" customHeight="1">
      <c r="A51" s="6">
        <v>50</v>
      </c>
      <c r="B51" s="11" t="s">
        <v>52</v>
      </c>
      <c r="C51" s="10">
        <v>33132</v>
      </c>
      <c r="D51" s="9">
        <f t="shared" si="0"/>
        <v>0.008066931279153512</v>
      </c>
    </row>
    <row r="52" spans="1:4" ht="16.5" customHeight="1">
      <c r="A52" s="6">
        <v>51</v>
      </c>
      <c r="B52" s="11" t="s">
        <v>53</v>
      </c>
      <c r="C52" s="10">
        <v>1226711</v>
      </c>
      <c r="D52" s="9">
        <f t="shared" si="0"/>
        <v>0.2986778140885454</v>
      </c>
    </row>
    <row r="53" spans="1:4" ht="16.5" customHeight="1">
      <c r="A53" s="6">
        <v>52</v>
      </c>
      <c r="B53" s="11" t="s">
        <v>54</v>
      </c>
      <c r="C53" s="10">
        <v>78178</v>
      </c>
      <c r="D53" s="9">
        <f t="shared" si="0"/>
        <v>0.019034665988822388</v>
      </c>
    </row>
    <row r="54" spans="1:4" ht="16.5" customHeight="1">
      <c r="A54" s="6">
        <v>53</v>
      </c>
      <c r="B54" s="11" t="s">
        <v>55</v>
      </c>
      <c r="C54" s="10">
        <v>75741</v>
      </c>
      <c r="D54" s="9">
        <f t="shared" si="0"/>
        <v>0.018441308765373844</v>
      </c>
    </row>
    <row r="55" spans="1:4" ht="16.5" customHeight="1">
      <c r="A55" s="6">
        <v>54</v>
      </c>
      <c r="B55" s="11" t="s">
        <v>56</v>
      </c>
      <c r="C55" s="10">
        <v>186998</v>
      </c>
      <c r="D55" s="9">
        <f t="shared" si="0"/>
        <v>0.045530001670262846</v>
      </c>
    </row>
    <row r="56" spans="1:4" ht="16.5" customHeight="1">
      <c r="A56" s="6">
        <v>55</v>
      </c>
      <c r="B56" s="11" t="s">
        <v>57</v>
      </c>
      <c r="C56" s="10">
        <v>59339</v>
      </c>
      <c r="D56" s="9">
        <f t="shared" si="0"/>
        <v>0.014447773607801832</v>
      </c>
    </row>
    <row r="57" spans="1:4" ht="16.5" customHeight="1">
      <c r="A57" s="6">
        <v>56</v>
      </c>
      <c r="B57" s="11" t="s">
        <v>58</v>
      </c>
      <c r="C57" s="10">
        <v>79315</v>
      </c>
      <c r="D57" s="9">
        <f t="shared" si="0"/>
        <v>0.01931150109881869</v>
      </c>
    </row>
    <row r="58" spans="1:4" ht="16.5" customHeight="1">
      <c r="A58" s="6">
        <v>57</v>
      </c>
      <c r="B58" s="11" t="s">
        <v>59</v>
      </c>
      <c r="C58" s="10">
        <v>13010</v>
      </c>
      <c r="D58" s="9">
        <f t="shared" si="0"/>
        <v>0.0031676559200104794</v>
      </c>
    </row>
    <row r="59" spans="1:4" ht="16.5" customHeight="1">
      <c r="A59" s="6">
        <v>58</v>
      </c>
      <c r="B59" s="11" t="s">
        <v>60</v>
      </c>
      <c r="C59" s="10">
        <v>85159</v>
      </c>
      <c r="D59" s="9">
        <f t="shared" si="0"/>
        <v>0.020734389738060906</v>
      </c>
    </row>
    <row r="60" spans="1:4" ht="16.5" customHeight="1">
      <c r="A60" s="6">
        <v>59</v>
      </c>
      <c r="B60" s="11" t="s">
        <v>61</v>
      </c>
      <c r="C60" s="10">
        <v>170613</v>
      </c>
      <c r="D60" s="9">
        <f t="shared" si="0"/>
        <v>0.04154060564802059</v>
      </c>
    </row>
    <row r="61" spans="1:4" ht="16.5" customHeight="1">
      <c r="A61" s="6">
        <v>60</v>
      </c>
      <c r="B61" s="11" t="s">
        <v>62</v>
      </c>
      <c r="C61" s="10">
        <v>468176</v>
      </c>
      <c r="D61" s="9">
        <f t="shared" si="0"/>
        <v>0.11399081306739632</v>
      </c>
    </row>
    <row r="62" spans="1:4" ht="16.5" customHeight="1">
      <c r="A62" s="6">
        <v>61</v>
      </c>
      <c r="B62" s="11" t="s">
        <v>63</v>
      </c>
      <c r="C62" s="10">
        <v>140694</v>
      </c>
      <c r="D62" s="9">
        <f t="shared" si="0"/>
        <v>0.034255970946191726</v>
      </c>
    </row>
    <row r="63" spans="1:4" ht="16.5" customHeight="1">
      <c r="A63" s="6">
        <v>62</v>
      </c>
      <c r="B63" s="11" t="s">
        <v>64</v>
      </c>
      <c r="C63" s="10">
        <v>98318</v>
      </c>
      <c r="D63" s="9">
        <f t="shared" si="0"/>
        <v>0.02393832396184399</v>
      </c>
    </row>
    <row r="64" spans="1:4" ht="16.5" customHeight="1">
      <c r="A64" s="6">
        <v>63</v>
      </c>
      <c r="B64" s="11" t="s">
        <v>65</v>
      </c>
      <c r="C64" s="10">
        <v>1052173</v>
      </c>
      <c r="D64" s="9">
        <f t="shared" si="0"/>
        <v>0.2561815551364478</v>
      </c>
    </row>
    <row r="65" spans="1:4" ht="16.5" customHeight="1">
      <c r="A65" s="6">
        <v>64</v>
      </c>
      <c r="B65" s="11" t="s">
        <v>66</v>
      </c>
      <c r="C65" s="10">
        <v>156247</v>
      </c>
      <c r="D65" s="9">
        <f t="shared" si="0"/>
        <v>0.038042792815824546</v>
      </c>
    </row>
    <row r="66" spans="1:4" ht="16.5" customHeight="1">
      <c r="A66" s="6">
        <v>65</v>
      </c>
      <c r="B66" s="11" t="s">
        <v>67</v>
      </c>
      <c r="C66" s="10">
        <v>591674</v>
      </c>
      <c r="D66" s="9">
        <f t="shared" si="0"/>
        <v>0.14405992688826136</v>
      </c>
    </row>
    <row r="67" spans="1:4" ht="16.5" customHeight="1">
      <c r="A67" s="6">
        <v>66</v>
      </c>
      <c r="B67" s="11" t="s">
        <v>68</v>
      </c>
      <c r="C67" s="10">
        <v>356354</v>
      </c>
      <c r="D67" s="9">
        <f t="shared" si="0"/>
        <v>0.08676455478243</v>
      </c>
    </row>
    <row r="68" spans="1:4" ht="16.5" customHeight="1">
      <c r="A68" s="6">
        <v>67</v>
      </c>
      <c r="B68" s="11" t="s">
        <v>69</v>
      </c>
      <c r="C68" s="10">
        <v>1859</v>
      </c>
      <c r="D68" s="9">
        <f t="shared" si="0"/>
        <v>0.0004526266222367011</v>
      </c>
    </row>
    <row r="69" spans="1:4" ht="16.5" customHeight="1">
      <c r="A69" s="6">
        <v>68</v>
      </c>
      <c r="B69" s="11" t="s">
        <v>70</v>
      </c>
      <c r="C69" s="10">
        <v>700925</v>
      </c>
      <c r="D69" s="9">
        <f t="shared" si="0"/>
        <v>0.1706602018242387</v>
      </c>
    </row>
    <row r="70" spans="1:4" ht="16.5" customHeight="1">
      <c r="A70" s="6">
        <v>69</v>
      </c>
      <c r="B70" s="11" t="s">
        <v>71</v>
      </c>
      <c r="C70" s="10">
        <v>74520</v>
      </c>
      <c r="D70" s="9">
        <f t="shared" si="0"/>
        <v>0.01814402145727755</v>
      </c>
    </row>
    <row r="71" spans="1:4" ht="16.5" customHeight="1">
      <c r="A71" s="6">
        <v>70</v>
      </c>
      <c r="B71" s="11" t="s">
        <v>72</v>
      </c>
      <c r="C71" s="10">
        <v>1071</v>
      </c>
      <c r="D71" s="9">
        <f t="shared" si="0"/>
        <v>0.00026076552577488266</v>
      </c>
    </row>
    <row r="72" spans="1:4" ht="16.5" customHeight="1">
      <c r="A72" s="6">
        <v>71</v>
      </c>
      <c r="B72" s="11" t="s">
        <v>73</v>
      </c>
      <c r="C72" s="10">
        <v>101329</v>
      </c>
      <c r="D72" s="9">
        <f t="shared" si="0"/>
        <v>0.024671437872309136</v>
      </c>
    </row>
    <row r="73" spans="1:4" ht="16.5" customHeight="1">
      <c r="A73" s="6">
        <v>72</v>
      </c>
      <c r="B73" s="11" t="s">
        <v>74</v>
      </c>
      <c r="C73" s="10">
        <v>671512</v>
      </c>
      <c r="D73" s="9">
        <f t="shared" si="0"/>
        <v>0.1634987672681074</v>
      </c>
    </row>
    <row r="74" spans="1:4" ht="16.5" customHeight="1">
      <c r="A74" s="6">
        <v>73</v>
      </c>
      <c r="B74" s="11" t="s">
        <v>75</v>
      </c>
      <c r="C74" s="10">
        <v>32340</v>
      </c>
      <c r="D74" s="9">
        <f t="shared" si="0"/>
        <v>0.007874096268496457</v>
      </c>
    </row>
    <row r="75" spans="1:4" ht="16.5" customHeight="1">
      <c r="A75" s="6">
        <v>74</v>
      </c>
      <c r="B75" s="11" t="s">
        <v>76</v>
      </c>
      <c r="C75" s="10">
        <v>3397</v>
      </c>
      <c r="D75" s="9">
        <f t="shared" si="0"/>
        <v>0.0008270966303055802</v>
      </c>
    </row>
    <row r="76" spans="1:4" ht="16.5" customHeight="1">
      <c r="A76" s="6">
        <v>75</v>
      </c>
      <c r="B76" s="11" t="s">
        <v>77</v>
      </c>
      <c r="C76" s="10">
        <v>307128</v>
      </c>
      <c r="D76" s="9">
        <f t="shared" si="0"/>
        <v>0.07477907973873778</v>
      </c>
    </row>
    <row r="77" spans="1:4" ht="16.5" customHeight="1">
      <c r="A77" s="6">
        <v>76</v>
      </c>
      <c r="B77" s="11" t="s">
        <v>78</v>
      </c>
      <c r="C77" s="10">
        <v>458153</v>
      </c>
      <c r="D77" s="9">
        <f t="shared" si="0"/>
        <v>0.11155042757267956</v>
      </c>
    </row>
    <row r="78" spans="1:4" ht="16.5" customHeight="1">
      <c r="A78" s="6">
        <v>77</v>
      </c>
      <c r="B78" s="11" t="s">
        <v>79</v>
      </c>
      <c r="C78" s="10">
        <v>256</v>
      </c>
      <c r="D78" s="9">
        <f t="shared" si="0"/>
        <v>6.233050849521004E-05</v>
      </c>
    </row>
    <row r="79" spans="1:4" ht="16.5" customHeight="1">
      <c r="A79" s="6">
        <v>78</v>
      </c>
      <c r="B79" s="11" t="s">
        <v>80</v>
      </c>
      <c r="C79" s="10">
        <v>15288</v>
      </c>
      <c r="D79" s="9">
        <f t="shared" si="0"/>
        <v>0.003722300054198325</v>
      </c>
    </row>
    <row r="80" spans="1:4" ht="16.5" customHeight="1">
      <c r="A80" s="6">
        <v>79</v>
      </c>
      <c r="B80" s="11" t="s">
        <v>81</v>
      </c>
      <c r="C80" s="10">
        <v>34858</v>
      </c>
      <c r="D80" s="9">
        <f t="shared" si="0"/>
        <v>0.008487175254398563</v>
      </c>
    </row>
    <row r="81" spans="1:4" ht="16.5" customHeight="1">
      <c r="A81" s="6">
        <v>80</v>
      </c>
      <c r="B81" s="11" t="s">
        <v>82</v>
      </c>
      <c r="C81" s="10">
        <v>390793</v>
      </c>
      <c r="D81" s="9">
        <f t="shared" si="0"/>
        <v>0.09514971252487742</v>
      </c>
    </row>
    <row r="82" spans="1:4" ht="16.5" customHeight="1">
      <c r="A82" s="6">
        <v>81</v>
      </c>
      <c r="B82" s="11" t="s">
        <v>83</v>
      </c>
      <c r="C82" s="10">
        <v>92874</v>
      </c>
      <c r="D82" s="9">
        <f t="shared" si="0"/>
        <v>0.022612826742125537</v>
      </c>
    </row>
    <row r="83" spans="1:4" ht="16.5" customHeight="1">
      <c r="A83" s="6">
        <v>82</v>
      </c>
      <c r="B83" s="11" t="s">
        <v>84</v>
      </c>
      <c r="C83" s="10">
        <v>582000</v>
      </c>
      <c r="D83" s="9">
        <f t="shared" si="0"/>
        <v>0.1417045154070791</v>
      </c>
    </row>
    <row r="84" spans="1:4" ht="16.5" customHeight="1">
      <c r="A84" s="6">
        <v>83</v>
      </c>
      <c r="B84" s="11" t="s">
        <v>85</v>
      </c>
      <c r="C84" s="10">
        <v>1084622</v>
      </c>
      <c r="D84" s="9">
        <f t="shared" si="0"/>
        <v>0.2640821905667645</v>
      </c>
    </row>
    <row r="85" spans="1:4" ht="33.75" customHeight="1">
      <c r="A85" s="6">
        <v>84</v>
      </c>
      <c r="B85" s="11" t="s">
        <v>86</v>
      </c>
      <c r="C85" s="10">
        <v>3954749</v>
      </c>
      <c r="D85" s="9">
        <f t="shared" si="0"/>
        <v>0.9628965474254821</v>
      </c>
    </row>
    <row r="86" spans="1:4" ht="16.5" customHeight="1">
      <c r="A86" s="6">
        <v>85</v>
      </c>
      <c r="B86" s="11" t="s">
        <v>87</v>
      </c>
      <c r="C86" s="10">
        <v>16346</v>
      </c>
      <c r="D86" s="9">
        <f t="shared" si="0"/>
        <v>0.003979900358838685</v>
      </c>
    </row>
    <row r="87" spans="1:4" ht="16.5" customHeight="1">
      <c r="A87" s="6">
        <v>86</v>
      </c>
      <c r="B87" s="11" t="s">
        <v>88</v>
      </c>
      <c r="C87" s="10">
        <v>417</v>
      </c>
      <c r="D87" s="9">
        <f t="shared" si="0"/>
        <v>0.00010153055485352574</v>
      </c>
    </row>
    <row r="88" spans="1:4" ht="33.75" customHeight="1">
      <c r="A88" s="6">
        <v>87</v>
      </c>
      <c r="B88" s="11" t="s">
        <v>89</v>
      </c>
      <c r="C88" s="10">
        <v>43050</v>
      </c>
      <c r="D88" s="9">
        <f t="shared" si="0"/>
        <v>0.010481751526245283</v>
      </c>
    </row>
    <row r="89" spans="1:4" ht="16.5" customHeight="1">
      <c r="A89" s="6">
        <v>88</v>
      </c>
      <c r="B89" s="11" t="s">
        <v>90</v>
      </c>
      <c r="C89" s="10">
        <v>425841</v>
      </c>
      <c r="D89" s="9">
        <f t="shared" si="0"/>
        <v>0.10368314870354978</v>
      </c>
    </row>
    <row r="93" ht="12.75" customHeight="1"/>
  </sheetData>
  <sheetProtection selectLockedCells="1" selectUnlockedCells="1"/>
  <printOptions/>
  <pageMargins left="0.39375" right="0.39375" top="0.63125" bottom="0.63125" header="0.39375" footer="0.39375"/>
  <pageSetup horizontalDpi="300" verticalDpi="300" orientation="portrait" paperSize="9" scale="90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A1" sqref="A1"/>
    </sheetView>
  </sheetViews>
  <sheetFormatPr defaultColWidth="12.57421875" defaultRowHeight="15" customHeight="1"/>
  <cols>
    <col min="1" max="1" width="4.00390625" style="1" customWidth="1"/>
    <col min="2" max="2" width="24.28125" style="16" customWidth="1"/>
    <col min="3" max="3" width="12.28125" style="17" customWidth="1"/>
    <col min="4" max="4" width="13.57421875" style="17" customWidth="1"/>
    <col min="5" max="5" width="12.8515625" style="17" customWidth="1"/>
    <col min="6" max="6" width="11.57421875" style="17" customWidth="1"/>
    <col min="7" max="16384" width="11.57421875" style="0" customWidth="1"/>
  </cols>
  <sheetData>
    <row r="1" spans="1:6" ht="16.5" customHeight="1">
      <c r="A1" s="18"/>
      <c r="B1" s="14" t="s">
        <v>0</v>
      </c>
      <c r="C1" s="3" t="s">
        <v>93</v>
      </c>
      <c r="D1" s="3" t="s">
        <v>94</v>
      </c>
      <c r="E1" s="3" t="s">
        <v>95</v>
      </c>
      <c r="F1" s="3" t="s">
        <v>96</v>
      </c>
    </row>
    <row r="2" spans="1:6" ht="16.5" customHeight="1">
      <c r="A2" s="19">
        <v>1</v>
      </c>
      <c r="B2" s="7" t="s">
        <v>3</v>
      </c>
      <c r="C2" s="20">
        <v>1</v>
      </c>
      <c r="D2" s="21">
        <v>4</v>
      </c>
      <c r="E2" s="21">
        <v>3</v>
      </c>
      <c r="F2" s="22">
        <f aca="true" t="shared" si="0" ref="F2:F6">C2*D2*E2/64</f>
        <v>0.1875</v>
      </c>
    </row>
    <row r="3" spans="1:6" ht="16.5" customHeight="1">
      <c r="A3" s="19">
        <v>2</v>
      </c>
      <c r="B3" s="7" t="s">
        <v>4</v>
      </c>
      <c r="C3" s="21">
        <v>4</v>
      </c>
      <c r="D3" s="21">
        <v>4</v>
      </c>
      <c r="E3" s="21">
        <v>4</v>
      </c>
      <c r="F3" s="22">
        <f t="shared" si="0"/>
        <v>1</v>
      </c>
    </row>
    <row r="4" spans="1:6" ht="16.5" customHeight="1">
      <c r="A4" s="19">
        <v>3</v>
      </c>
      <c r="B4" s="7" t="s">
        <v>5</v>
      </c>
      <c r="C4" s="21">
        <v>4</v>
      </c>
      <c r="D4" s="21">
        <v>4</v>
      </c>
      <c r="E4" s="21">
        <v>4</v>
      </c>
      <c r="F4" s="22">
        <f t="shared" si="0"/>
        <v>1</v>
      </c>
    </row>
    <row r="5" spans="1:6" ht="16.5" customHeight="1">
      <c r="A5" s="19">
        <v>4</v>
      </c>
      <c r="B5" s="7" t="s">
        <v>6</v>
      </c>
      <c r="C5" s="21">
        <v>4</v>
      </c>
      <c r="D5" s="21">
        <v>4</v>
      </c>
      <c r="E5" s="21">
        <v>4</v>
      </c>
      <c r="F5" s="22">
        <f t="shared" si="0"/>
        <v>1</v>
      </c>
    </row>
    <row r="6" spans="1:6" ht="16.5" customHeight="1">
      <c r="A6" s="19">
        <v>5</v>
      </c>
      <c r="B6" s="7" t="s">
        <v>7</v>
      </c>
      <c r="C6" s="21">
        <v>4</v>
      </c>
      <c r="D6" s="21">
        <v>4</v>
      </c>
      <c r="E6" s="21">
        <v>4</v>
      </c>
      <c r="F6" s="22">
        <f t="shared" si="0"/>
        <v>1</v>
      </c>
    </row>
    <row r="7" spans="1:6" ht="16.5" customHeight="1">
      <c r="A7" s="19">
        <v>6</v>
      </c>
      <c r="B7" s="7" t="s">
        <v>8</v>
      </c>
      <c r="C7" s="21"/>
      <c r="D7" s="21"/>
      <c r="E7" s="21"/>
      <c r="F7" s="22">
        <v>1</v>
      </c>
    </row>
    <row r="8" spans="1:6" ht="16.5" customHeight="1">
      <c r="A8" s="19">
        <v>7</v>
      </c>
      <c r="B8" s="7" t="s">
        <v>9</v>
      </c>
      <c r="C8" s="21">
        <v>4</v>
      </c>
      <c r="D8" s="21">
        <v>4</v>
      </c>
      <c r="E8" s="21">
        <v>4</v>
      </c>
      <c r="F8" s="22">
        <f aca="true" t="shared" si="1" ref="F8:F19">C8*D8*E8/64</f>
        <v>1</v>
      </c>
    </row>
    <row r="9" spans="1:6" ht="16.5" customHeight="1">
      <c r="A9" s="19">
        <v>8</v>
      </c>
      <c r="B9" s="7" t="s">
        <v>10</v>
      </c>
      <c r="C9" s="21">
        <v>1</v>
      </c>
      <c r="D9" s="21">
        <v>1</v>
      </c>
      <c r="E9" s="21">
        <v>1</v>
      </c>
      <c r="F9" s="22">
        <f t="shared" si="1"/>
        <v>0.015625</v>
      </c>
    </row>
    <row r="10" spans="1:6" ht="16.5" customHeight="1">
      <c r="A10" s="19">
        <v>9</v>
      </c>
      <c r="B10" s="7" t="s">
        <v>11</v>
      </c>
      <c r="C10" s="21">
        <v>4</v>
      </c>
      <c r="D10" s="21">
        <v>4</v>
      </c>
      <c r="E10" s="21">
        <v>4</v>
      </c>
      <c r="F10" s="22">
        <f t="shared" si="1"/>
        <v>1</v>
      </c>
    </row>
    <row r="11" spans="1:6" ht="16.5" customHeight="1">
      <c r="A11" s="19">
        <v>10</v>
      </c>
      <c r="B11" s="7" t="s">
        <v>12</v>
      </c>
      <c r="C11" s="21">
        <v>2</v>
      </c>
      <c r="D11" s="21">
        <v>3</v>
      </c>
      <c r="E11" s="21">
        <v>3</v>
      </c>
      <c r="F11" s="22">
        <f t="shared" si="1"/>
        <v>0.28125</v>
      </c>
    </row>
    <row r="12" spans="1:6" ht="16.5" customHeight="1">
      <c r="A12" s="19">
        <v>11</v>
      </c>
      <c r="B12" s="7" t="s">
        <v>13</v>
      </c>
      <c r="C12" s="21">
        <v>4</v>
      </c>
      <c r="D12" s="21">
        <v>4</v>
      </c>
      <c r="E12" s="21">
        <v>4</v>
      </c>
      <c r="F12" s="22">
        <f t="shared" si="1"/>
        <v>1</v>
      </c>
    </row>
    <row r="13" spans="1:6" ht="16.5" customHeight="1">
      <c r="A13" s="19">
        <v>12</v>
      </c>
      <c r="B13" s="7" t="s">
        <v>14</v>
      </c>
      <c r="C13" s="21">
        <v>4</v>
      </c>
      <c r="D13" s="21">
        <v>4</v>
      </c>
      <c r="E13" s="21">
        <v>4</v>
      </c>
      <c r="F13" s="22">
        <f t="shared" si="1"/>
        <v>1</v>
      </c>
    </row>
    <row r="14" spans="1:6" ht="16.5" customHeight="1">
      <c r="A14" s="19">
        <v>13</v>
      </c>
      <c r="B14" s="11" t="s">
        <v>15</v>
      </c>
      <c r="C14" s="21">
        <v>4</v>
      </c>
      <c r="D14" s="21">
        <v>4</v>
      </c>
      <c r="E14" s="21">
        <v>4</v>
      </c>
      <c r="F14" s="22">
        <f t="shared" si="1"/>
        <v>1</v>
      </c>
    </row>
    <row r="15" spans="1:6" ht="16.5" customHeight="1">
      <c r="A15" s="19">
        <v>14</v>
      </c>
      <c r="B15" s="11" t="s">
        <v>16</v>
      </c>
      <c r="C15" s="21">
        <v>4</v>
      </c>
      <c r="D15" s="21">
        <v>4</v>
      </c>
      <c r="E15" s="21">
        <v>3</v>
      </c>
      <c r="F15" s="22">
        <f t="shared" si="1"/>
        <v>0.75</v>
      </c>
    </row>
    <row r="16" spans="1:6" ht="16.5" customHeight="1">
      <c r="A16" s="19">
        <v>15</v>
      </c>
      <c r="B16" s="11" t="s">
        <v>17</v>
      </c>
      <c r="C16" s="21">
        <v>4</v>
      </c>
      <c r="D16" s="21">
        <v>4</v>
      </c>
      <c r="E16" s="21">
        <v>4</v>
      </c>
      <c r="F16" s="22">
        <f t="shared" si="1"/>
        <v>1</v>
      </c>
    </row>
    <row r="17" spans="1:6" ht="16.5" customHeight="1">
      <c r="A17" s="19">
        <v>16</v>
      </c>
      <c r="B17" s="11" t="s">
        <v>18</v>
      </c>
      <c r="C17" s="21">
        <v>4</v>
      </c>
      <c r="D17" s="21">
        <v>4</v>
      </c>
      <c r="E17" s="21">
        <v>4</v>
      </c>
      <c r="F17" s="22">
        <f t="shared" si="1"/>
        <v>1</v>
      </c>
    </row>
    <row r="18" spans="1:6" ht="16.5" customHeight="1">
      <c r="A18" s="19">
        <v>17</v>
      </c>
      <c r="B18" s="11" t="s">
        <v>19</v>
      </c>
      <c r="C18" s="21">
        <v>4</v>
      </c>
      <c r="D18" s="21">
        <v>3</v>
      </c>
      <c r="E18" s="21">
        <v>3</v>
      </c>
      <c r="F18" s="22">
        <f t="shared" si="1"/>
        <v>0.5625</v>
      </c>
    </row>
    <row r="19" spans="1:6" ht="33.75" customHeight="1">
      <c r="A19" s="19">
        <v>18</v>
      </c>
      <c r="B19" s="11" t="s">
        <v>20</v>
      </c>
      <c r="C19" s="21">
        <v>1</v>
      </c>
      <c r="D19" s="21">
        <v>1</v>
      </c>
      <c r="E19" s="21">
        <v>1</v>
      </c>
      <c r="F19" s="22">
        <f t="shared" si="1"/>
        <v>0.015625</v>
      </c>
    </row>
    <row r="20" spans="1:6" ht="16.5" customHeight="1">
      <c r="A20" s="19">
        <v>19</v>
      </c>
      <c r="B20" s="11" t="s">
        <v>21</v>
      </c>
      <c r="C20" s="21"/>
      <c r="D20" s="21"/>
      <c r="E20" s="21"/>
      <c r="F20" s="22">
        <v>1</v>
      </c>
    </row>
    <row r="21" spans="1:6" ht="16.5" customHeight="1">
      <c r="A21" s="19">
        <v>20</v>
      </c>
      <c r="B21" s="11" t="s">
        <v>22</v>
      </c>
      <c r="C21" s="21">
        <v>2</v>
      </c>
      <c r="D21" s="21">
        <v>1</v>
      </c>
      <c r="E21" s="21">
        <v>3</v>
      </c>
      <c r="F21" s="22">
        <f aca="true" t="shared" si="2" ref="F21:F23">C21*D21*E21/64</f>
        <v>0.09375</v>
      </c>
    </row>
    <row r="22" spans="1:6" ht="16.5" customHeight="1">
      <c r="A22" s="19">
        <v>21</v>
      </c>
      <c r="B22" s="11" t="s">
        <v>23</v>
      </c>
      <c r="C22" s="21">
        <v>2</v>
      </c>
      <c r="D22" s="21">
        <v>4</v>
      </c>
      <c r="E22" s="21">
        <v>2</v>
      </c>
      <c r="F22" s="22">
        <f t="shared" si="2"/>
        <v>0.25</v>
      </c>
    </row>
    <row r="23" spans="1:6" ht="16.5" customHeight="1">
      <c r="A23" s="19">
        <v>22</v>
      </c>
      <c r="B23" s="11" t="s">
        <v>24</v>
      </c>
      <c r="C23" s="21">
        <v>4</v>
      </c>
      <c r="D23" s="21">
        <v>4</v>
      </c>
      <c r="E23" s="21">
        <v>4</v>
      </c>
      <c r="F23" s="22">
        <f t="shared" si="2"/>
        <v>1</v>
      </c>
    </row>
    <row r="24" spans="1:6" ht="16.5" customHeight="1">
      <c r="A24" s="19">
        <v>23</v>
      </c>
      <c r="B24" s="11" t="s">
        <v>25</v>
      </c>
      <c r="C24" s="21"/>
      <c r="D24" s="21"/>
      <c r="E24" s="21"/>
      <c r="F24" s="22">
        <v>1</v>
      </c>
    </row>
    <row r="25" spans="1:6" ht="16.5" customHeight="1">
      <c r="A25" s="19">
        <v>24</v>
      </c>
      <c r="B25" s="11" t="s">
        <v>26</v>
      </c>
      <c r="C25" s="21">
        <v>4</v>
      </c>
      <c r="D25" s="21">
        <v>2</v>
      </c>
      <c r="E25" s="21">
        <v>3</v>
      </c>
      <c r="F25" s="22">
        <f>C25*D25*E25/64</f>
        <v>0.375</v>
      </c>
    </row>
    <row r="26" spans="1:6" ht="16.5" customHeight="1">
      <c r="A26" s="19">
        <v>25</v>
      </c>
      <c r="B26" s="11" t="s">
        <v>27</v>
      </c>
      <c r="C26" s="21"/>
      <c r="D26" s="21"/>
      <c r="E26" s="21"/>
      <c r="F26" s="22">
        <v>1</v>
      </c>
    </row>
    <row r="27" spans="1:6" ht="16.5" customHeight="1">
      <c r="A27" s="19">
        <v>26</v>
      </c>
      <c r="B27" s="11" t="s">
        <v>28</v>
      </c>
      <c r="C27" s="21">
        <v>4</v>
      </c>
      <c r="D27" s="21">
        <v>4</v>
      </c>
      <c r="E27" s="21">
        <v>4</v>
      </c>
      <c r="F27" s="22">
        <f aca="true" t="shared" si="3" ref="F27:F28">C27*D27*E27/64</f>
        <v>1</v>
      </c>
    </row>
    <row r="28" spans="1:6" ht="16.5" customHeight="1">
      <c r="A28" s="19">
        <v>27</v>
      </c>
      <c r="B28" s="11" t="s">
        <v>29</v>
      </c>
      <c r="C28" s="21">
        <v>2</v>
      </c>
      <c r="D28" s="21">
        <v>2</v>
      </c>
      <c r="E28" s="21">
        <v>2</v>
      </c>
      <c r="F28" s="22">
        <f t="shared" si="3"/>
        <v>0.125</v>
      </c>
    </row>
    <row r="29" spans="1:6" ht="16.5" customHeight="1">
      <c r="A29" s="19">
        <v>28</v>
      </c>
      <c r="B29" s="11" t="s">
        <v>30</v>
      </c>
      <c r="C29" s="21"/>
      <c r="D29" s="21"/>
      <c r="E29" s="21"/>
      <c r="F29" s="22">
        <v>1</v>
      </c>
    </row>
    <row r="30" spans="1:6" ht="16.5" customHeight="1">
      <c r="A30" s="19">
        <v>29</v>
      </c>
      <c r="B30" s="11" t="s">
        <v>31</v>
      </c>
      <c r="C30" s="21">
        <v>4</v>
      </c>
      <c r="D30" s="21">
        <v>4</v>
      </c>
      <c r="E30" s="21">
        <v>4</v>
      </c>
      <c r="F30" s="22">
        <f aca="true" t="shared" si="4" ref="F30:F32">C30*D30*E30/64</f>
        <v>1</v>
      </c>
    </row>
    <row r="31" spans="1:6" ht="16.5" customHeight="1">
      <c r="A31" s="19">
        <v>30</v>
      </c>
      <c r="B31" s="11" t="s">
        <v>32</v>
      </c>
      <c r="C31" s="21">
        <v>4</v>
      </c>
      <c r="D31" s="21">
        <v>4</v>
      </c>
      <c r="E31" s="21">
        <v>3</v>
      </c>
      <c r="F31" s="22">
        <f t="shared" si="4"/>
        <v>0.75</v>
      </c>
    </row>
    <row r="32" spans="1:6" ht="16.5" customHeight="1">
      <c r="A32" s="19">
        <v>31</v>
      </c>
      <c r="B32" s="11" t="s">
        <v>33</v>
      </c>
      <c r="C32" s="21">
        <v>4</v>
      </c>
      <c r="D32" s="21">
        <v>2</v>
      </c>
      <c r="E32" s="21">
        <v>3</v>
      </c>
      <c r="F32" s="22">
        <f t="shared" si="4"/>
        <v>0.375</v>
      </c>
    </row>
    <row r="33" spans="1:6" ht="16.5" customHeight="1">
      <c r="A33" s="19">
        <v>32</v>
      </c>
      <c r="B33" s="11" t="s">
        <v>34</v>
      </c>
      <c r="C33" s="21"/>
      <c r="D33" s="21"/>
      <c r="E33" s="21"/>
      <c r="F33" s="22">
        <v>1</v>
      </c>
    </row>
    <row r="34" spans="1:6" ht="16.5" customHeight="1">
      <c r="A34" s="19">
        <v>33</v>
      </c>
      <c r="B34" s="11" t="s">
        <v>35</v>
      </c>
      <c r="C34" s="21">
        <v>4</v>
      </c>
      <c r="D34" s="21">
        <v>4</v>
      </c>
      <c r="E34" s="21">
        <v>4</v>
      </c>
      <c r="F34" s="22">
        <f aca="true" t="shared" si="5" ref="F34:F36">C34*D34*E34/64</f>
        <v>1</v>
      </c>
    </row>
    <row r="35" spans="1:6" ht="16.5" customHeight="1">
      <c r="A35" s="19">
        <v>34</v>
      </c>
      <c r="B35" s="11" t="s">
        <v>36</v>
      </c>
      <c r="C35" s="21">
        <v>4</v>
      </c>
      <c r="D35" s="21">
        <v>4</v>
      </c>
      <c r="E35" s="21">
        <v>4</v>
      </c>
      <c r="F35" s="22">
        <f t="shared" si="5"/>
        <v>1</v>
      </c>
    </row>
    <row r="36" spans="1:6" ht="33.75" customHeight="1">
      <c r="A36" s="19">
        <v>35</v>
      </c>
      <c r="B36" s="11" t="s">
        <v>37</v>
      </c>
      <c r="C36" s="21">
        <v>4</v>
      </c>
      <c r="D36" s="21">
        <v>4</v>
      </c>
      <c r="E36" s="21">
        <v>4</v>
      </c>
      <c r="F36" s="22">
        <f t="shared" si="5"/>
        <v>1</v>
      </c>
    </row>
    <row r="37" spans="1:6" ht="16.5" customHeight="1">
      <c r="A37" s="19">
        <v>36</v>
      </c>
      <c r="B37" s="11" t="s">
        <v>38</v>
      </c>
      <c r="C37" s="21"/>
      <c r="D37" s="21"/>
      <c r="E37" s="21"/>
      <c r="F37" s="22">
        <v>1</v>
      </c>
    </row>
    <row r="38" spans="1:6" ht="16.5" customHeight="1">
      <c r="A38" s="19">
        <v>37</v>
      </c>
      <c r="B38" s="11" t="s">
        <v>39</v>
      </c>
      <c r="C38" s="21">
        <v>4</v>
      </c>
      <c r="D38" s="21">
        <v>4</v>
      </c>
      <c r="E38" s="21">
        <v>4</v>
      </c>
      <c r="F38" s="22">
        <f aca="true" t="shared" si="6" ref="F38:F41">C38*D38*E38/64</f>
        <v>1</v>
      </c>
    </row>
    <row r="39" spans="1:6" ht="16.5" customHeight="1">
      <c r="A39" s="19">
        <v>38</v>
      </c>
      <c r="B39" s="11" t="s">
        <v>40</v>
      </c>
      <c r="C39" s="21">
        <v>4</v>
      </c>
      <c r="D39" s="21">
        <v>1</v>
      </c>
      <c r="E39" s="21">
        <v>3</v>
      </c>
      <c r="F39" s="22">
        <f t="shared" si="6"/>
        <v>0.1875</v>
      </c>
    </row>
    <row r="40" spans="1:6" ht="16.5" customHeight="1">
      <c r="A40" s="19">
        <v>39</v>
      </c>
      <c r="B40" s="11" t="s">
        <v>41</v>
      </c>
      <c r="C40" s="21">
        <v>4</v>
      </c>
      <c r="D40" s="21">
        <v>4</v>
      </c>
      <c r="E40" s="21">
        <v>4</v>
      </c>
      <c r="F40" s="22">
        <f t="shared" si="6"/>
        <v>1</v>
      </c>
    </row>
    <row r="41" spans="1:6" ht="16.5" customHeight="1">
      <c r="A41" s="19">
        <v>40</v>
      </c>
      <c r="B41" s="11" t="s">
        <v>42</v>
      </c>
      <c r="C41" s="21">
        <v>1</v>
      </c>
      <c r="D41" s="21">
        <v>2</v>
      </c>
      <c r="E41" s="21">
        <v>3</v>
      </c>
      <c r="F41" s="22">
        <f t="shared" si="6"/>
        <v>0.09375</v>
      </c>
    </row>
    <row r="42" spans="1:6" ht="16.5" customHeight="1">
      <c r="A42" s="19">
        <v>41</v>
      </c>
      <c r="B42" s="11" t="s">
        <v>43</v>
      </c>
      <c r="C42" s="21"/>
      <c r="D42" s="21"/>
      <c r="E42" s="21"/>
      <c r="F42" s="22">
        <v>1</v>
      </c>
    </row>
    <row r="43" spans="1:6" ht="16.5" customHeight="1">
      <c r="A43" s="19">
        <v>42</v>
      </c>
      <c r="B43" s="11" t="s">
        <v>44</v>
      </c>
      <c r="C43" s="21">
        <v>4</v>
      </c>
      <c r="D43" s="21">
        <v>4</v>
      </c>
      <c r="E43" s="21">
        <v>4</v>
      </c>
      <c r="F43" s="22">
        <f aca="true" t="shared" si="7" ref="F43:F60">C43*D43*E43/64</f>
        <v>1</v>
      </c>
    </row>
    <row r="44" spans="1:6" ht="16.5" customHeight="1">
      <c r="A44" s="19">
        <v>43</v>
      </c>
      <c r="B44" s="11" t="s">
        <v>45</v>
      </c>
      <c r="C44" s="21">
        <v>4</v>
      </c>
      <c r="D44" s="21">
        <v>2</v>
      </c>
      <c r="E44" s="21">
        <v>3</v>
      </c>
      <c r="F44" s="22">
        <f t="shared" si="7"/>
        <v>0.375</v>
      </c>
    </row>
    <row r="45" spans="1:6" ht="16.5" customHeight="1">
      <c r="A45" s="19">
        <v>44</v>
      </c>
      <c r="B45" s="11" t="s">
        <v>46</v>
      </c>
      <c r="C45" s="21">
        <v>2</v>
      </c>
      <c r="D45" s="21">
        <v>2</v>
      </c>
      <c r="E45" s="21">
        <v>3</v>
      </c>
      <c r="F45" s="22">
        <f t="shared" si="7"/>
        <v>0.1875</v>
      </c>
    </row>
    <row r="46" spans="1:6" ht="16.5" customHeight="1">
      <c r="A46" s="19">
        <v>45</v>
      </c>
      <c r="B46" s="11" t="s">
        <v>47</v>
      </c>
      <c r="C46" s="21">
        <v>4</v>
      </c>
      <c r="D46" s="21">
        <v>4</v>
      </c>
      <c r="E46" s="21">
        <v>4</v>
      </c>
      <c r="F46" s="22">
        <f t="shared" si="7"/>
        <v>1</v>
      </c>
    </row>
    <row r="47" spans="1:6" ht="16.5" customHeight="1">
      <c r="A47" s="19">
        <v>46</v>
      </c>
      <c r="B47" s="11" t="s">
        <v>48</v>
      </c>
      <c r="C47" s="21">
        <v>3</v>
      </c>
      <c r="D47" s="21">
        <v>3</v>
      </c>
      <c r="E47" s="21">
        <v>3</v>
      </c>
      <c r="F47" s="22">
        <f t="shared" si="7"/>
        <v>0.421875</v>
      </c>
    </row>
    <row r="48" spans="1:6" ht="16.5" customHeight="1">
      <c r="A48" s="19">
        <v>47</v>
      </c>
      <c r="B48" s="11" t="s">
        <v>49</v>
      </c>
      <c r="C48" s="21">
        <v>2</v>
      </c>
      <c r="D48" s="21">
        <v>1</v>
      </c>
      <c r="E48" s="21">
        <v>2</v>
      </c>
      <c r="F48" s="22">
        <f t="shared" si="7"/>
        <v>0.0625</v>
      </c>
    </row>
    <row r="49" spans="1:6" ht="16.5" customHeight="1">
      <c r="A49" s="19">
        <v>48</v>
      </c>
      <c r="B49" s="11" t="s">
        <v>50</v>
      </c>
      <c r="C49" s="21">
        <v>3</v>
      </c>
      <c r="D49" s="21">
        <v>4</v>
      </c>
      <c r="E49" s="21">
        <v>3</v>
      </c>
      <c r="F49" s="22">
        <f t="shared" si="7"/>
        <v>0.5625</v>
      </c>
    </row>
    <row r="50" spans="1:6" ht="16.5" customHeight="1">
      <c r="A50" s="19">
        <v>49</v>
      </c>
      <c r="B50" s="11" t="s">
        <v>51</v>
      </c>
      <c r="C50" s="21">
        <v>2</v>
      </c>
      <c r="D50" s="21">
        <v>4</v>
      </c>
      <c r="E50" s="21">
        <v>4</v>
      </c>
      <c r="F50" s="22">
        <f t="shared" si="7"/>
        <v>0.5</v>
      </c>
    </row>
    <row r="51" spans="1:6" ht="16.5" customHeight="1">
      <c r="A51" s="19">
        <v>50</v>
      </c>
      <c r="B51" s="11" t="s">
        <v>52</v>
      </c>
      <c r="C51" s="21">
        <v>4</v>
      </c>
      <c r="D51" s="21">
        <v>4</v>
      </c>
      <c r="E51" s="21">
        <v>3</v>
      </c>
      <c r="F51" s="22">
        <f t="shared" si="7"/>
        <v>0.75</v>
      </c>
    </row>
    <row r="52" spans="1:6" ht="16.5" customHeight="1">
      <c r="A52" s="19">
        <v>51</v>
      </c>
      <c r="B52" s="11" t="s">
        <v>53</v>
      </c>
      <c r="C52" s="21">
        <v>4</v>
      </c>
      <c r="D52" s="21">
        <v>4</v>
      </c>
      <c r="E52" s="21">
        <v>4</v>
      </c>
      <c r="F52" s="22">
        <f t="shared" si="7"/>
        <v>1</v>
      </c>
    </row>
    <row r="53" spans="1:6" ht="16.5" customHeight="1">
      <c r="A53" s="19">
        <v>52</v>
      </c>
      <c r="B53" s="11" t="s">
        <v>54</v>
      </c>
      <c r="C53" s="21">
        <v>4</v>
      </c>
      <c r="D53" s="21">
        <v>4</v>
      </c>
      <c r="E53" s="21">
        <v>4</v>
      </c>
      <c r="F53" s="22">
        <f t="shared" si="7"/>
        <v>1</v>
      </c>
    </row>
    <row r="54" spans="1:6" ht="16.5" customHeight="1">
      <c r="A54" s="19">
        <v>53</v>
      </c>
      <c r="B54" s="11" t="s">
        <v>55</v>
      </c>
      <c r="C54" s="21">
        <v>2</v>
      </c>
      <c r="D54" s="21">
        <v>4</v>
      </c>
      <c r="E54" s="21">
        <v>3</v>
      </c>
      <c r="F54" s="22">
        <f t="shared" si="7"/>
        <v>0.375</v>
      </c>
    </row>
    <row r="55" spans="1:6" ht="16.5" customHeight="1">
      <c r="A55" s="19">
        <v>54</v>
      </c>
      <c r="B55" s="11" t="s">
        <v>56</v>
      </c>
      <c r="C55" s="21">
        <v>4</v>
      </c>
      <c r="D55" s="21">
        <v>4</v>
      </c>
      <c r="E55" s="21">
        <v>4</v>
      </c>
      <c r="F55" s="22">
        <f t="shared" si="7"/>
        <v>1</v>
      </c>
    </row>
    <row r="56" spans="1:6" ht="16.5" customHeight="1">
      <c r="A56" s="19">
        <v>55</v>
      </c>
      <c r="B56" s="11" t="s">
        <v>57</v>
      </c>
      <c r="C56" s="21">
        <v>4</v>
      </c>
      <c r="D56" s="21">
        <v>4</v>
      </c>
      <c r="E56" s="21">
        <v>4</v>
      </c>
      <c r="F56" s="22">
        <f t="shared" si="7"/>
        <v>1</v>
      </c>
    </row>
    <row r="57" spans="1:6" ht="16.5" customHeight="1">
      <c r="A57" s="19">
        <v>56</v>
      </c>
      <c r="B57" s="11" t="s">
        <v>58</v>
      </c>
      <c r="C57" s="21">
        <v>4</v>
      </c>
      <c r="D57" s="21">
        <v>4</v>
      </c>
      <c r="E57" s="21">
        <v>4</v>
      </c>
      <c r="F57" s="22">
        <f t="shared" si="7"/>
        <v>1</v>
      </c>
    </row>
    <row r="58" spans="1:6" ht="16.5" customHeight="1">
      <c r="A58" s="19">
        <v>57</v>
      </c>
      <c r="B58" s="11" t="s">
        <v>59</v>
      </c>
      <c r="C58" s="21">
        <v>4</v>
      </c>
      <c r="D58" s="21">
        <v>2</v>
      </c>
      <c r="E58" s="21">
        <v>3</v>
      </c>
      <c r="F58" s="22">
        <f t="shared" si="7"/>
        <v>0.375</v>
      </c>
    </row>
    <row r="59" spans="1:6" ht="16.5" customHeight="1">
      <c r="A59" s="19">
        <v>58</v>
      </c>
      <c r="B59" s="11" t="s">
        <v>60</v>
      </c>
      <c r="C59" s="21">
        <v>2</v>
      </c>
      <c r="D59" s="21">
        <v>4</v>
      </c>
      <c r="E59" s="21">
        <v>4</v>
      </c>
      <c r="F59" s="22">
        <f t="shared" si="7"/>
        <v>0.5</v>
      </c>
    </row>
    <row r="60" spans="1:6" ht="16.5" customHeight="1">
      <c r="A60" s="19">
        <v>59</v>
      </c>
      <c r="B60" s="11" t="s">
        <v>61</v>
      </c>
      <c r="C60" s="21">
        <v>4</v>
      </c>
      <c r="D60" s="21">
        <v>4</v>
      </c>
      <c r="E60" s="21">
        <v>4</v>
      </c>
      <c r="F60" s="22">
        <f t="shared" si="7"/>
        <v>1</v>
      </c>
    </row>
    <row r="61" spans="1:6" ht="16.5" customHeight="1">
      <c r="A61" s="19">
        <v>60</v>
      </c>
      <c r="B61" s="11" t="s">
        <v>62</v>
      </c>
      <c r="C61" s="21"/>
      <c r="D61" s="21"/>
      <c r="E61" s="21"/>
      <c r="F61" s="22">
        <v>1</v>
      </c>
    </row>
    <row r="62" spans="1:6" ht="16.5" customHeight="1">
      <c r="A62" s="19">
        <v>61</v>
      </c>
      <c r="B62" s="11" t="s">
        <v>63</v>
      </c>
      <c r="C62" s="21">
        <v>4</v>
      </c>
      <c r="D62" s="21">
        <v>4</v>
      </c>
      <c r="E62" s="21">
        <v>4</v>
      </c>
      <c r="F62" s="22">
        <f aca="true" t="shared" si="8" ref="F62:F75">C62*D62*E62/64</f>
        <v>1</v>
      </c>
    </row>
    <row r="63" spans="1:6" ht="16.5" customHeight="1">
      <c r="A63" s="19">
        <v>62</v>
      </c>
      <c r="B63" s="11" t="s">
        <v>64</v>
      </c>
      <c r="C63" s="21">
        <v>1</v>
      </c>
      <c r="D63" s="21">
        <v>4</v>
      </c>
      <c r="E63" s="21">
        <v>3</v>
      </c>
      <c r="F63" s="22">
        <f t="shared" si="8"/>
        <v>0.1875</v>
      </c>
    </row>
    <row r="64" spans="1:6" ht="16.5" customHeight="1">
      <c r="A64" s="19">
        <v>63</v>
      </c>
      <c r="B64" s="11" t="s">
        <v>65</v>
      </c>
      <c r="C64" s="21">
        <v>4</v>
      </c>
      <c r="D64" s="21">
        <v>4</v>
      </c>
      <c r="E64" s="21">
        <v>4</v>
      </c>
      <c r="F64" s="22">
        <f t="shared" si="8"/>
        <v>1</v>
      </c>
    </row>
    <row r="65" spans="1:6" ht="16.5" customHeight="1">
      <c r="A65" s="19">
        <v>64</v>
      </c>
      <c r="B65" s="11" t="s">
        <v>66</v>
      </c>
      <c r="C65" s="21">
        <v>2</v>
      </c>
      <c r="D65" s="21">
        <v>2</v>
      </c>
      <c r="E65" s="21">
        <v>2</v>
      </c>
      <c r="F65" s="22">
        <f t="shared" si="8"/>
        <v>0.125</v>
      </c>
    </row>
    <row r="66" spans="1:6" ht="16.5" customHeight="1">
      <c r="A66" s="19">
        <v>65</v>
      </c>
      <c r="B66" s="11" t="s">
        <v>67</v>
      </c>
      <c r="C66" s="21">
        <v>4</v>
      </c>
      <c r="D66" s="21">
        <v>4</v>
      </c>
      <c r="E66" s="21">
        <v>4</v>
      </c>
      <c r="F66" s="22">
        <f t="shared" si="8"/>
        <v>1</v>
      </c>
    </row>
    <row r="67" spans="1:6" ht="16.5" customHeight="1">
      <c r="A67" s="19">
        <v>66</v>
      </c>
      <c r="B67" s="11" t="s">
        <v>68</v>
      </c>
      <c r="C67" s="21">
        <v>4</v>
      </c>
      <c r="D67" s="21">
        <v>4</v>
      </c>
      <c r="E67" s="21">
        <v>4</v>
      </c>
      <c r="F67" s="22">
        <f t="shared" si="8"/>
        <v>1</v>
      </c>
    </row>
    <row r="68" spans="1:6" ht="16.5" customHeight="1">
      <c r="A68" s="19">
        <v>67</v>
      </c>
      <c r="B68" s="11" t="s">
        <v>69</v>
      </c>
      <c r="C68" s="21">
        <v>1</v>
      </c>
      <c r="D68" s="21">
        <v>1</v>
      </c>
      <c r="E68" s="21">
        <v>3</v>
      </c>
      <c r="F68" s="22">
        <f t="shared" si="8"/>
        <v>0.046875</v>
      </c>
    </row>
    <row r="69" spans="1:6" ht="16.5" customHeight="1">
      <c r="A69" s="19">
        <v>68</v>
      </c>
      <c r="B69" s="11" t="s">
        <v>70</v>
      </c>
      <c r="C69" s="21">
        <v>4</v>
      </c>
      <c r="D69" s="21">
        <v>4</v>
      </c>
      <c r="E69" s="21">
        <v>4</v>
      </c>
      <c r="F69" s="22">
        <f t="shared" si="8"/>
        <v>1</v>
      </c>
    </row>
    <row r="70" spans="1:6" ht="16.5" customHeight="1">
      <c r="A70" s="19">
        <v>69</v>
      </c>
      <c r="B70" s="11" t="s">
        <v>71</v>
      </c>
      <c r="C70" s="21">
        <v>4</v>
      </c>
      <c r="D70" s="21">
        <v>4</v>
      </c>
      <c r="E70" s="21">
        <v>4</v>
      </c>
      <c r="F70" s="22">
        <f t="shared" si="8"/>
        <v>1</v>
      </c>
    </row>
    <row r="71" spans="1:6" ht="16.5" customHeight="1">
      <c r="A71" s="19">
        <v>70</v>
      </c>
      <c r="B71" s="11" t="s">
        <v>72</v>
      </c>
      <c r="C71" s="21">
        <v>2</v>
      </c>
      <c r="D71" s="21">
        <v>2</v>
      </c>
      <c r="E71" s="21">
        <v>3</v>
      </c>
      <c r="F71" s="22">
        <f t="shared" si="8"/>
        <v>0.1875</v>
      </c>
    </row>
    <row r="72" spans="1:6" ht="16.5" customHeight="1">
      <c r="A72" s="19">
        <v>71</v>
      </c>
      <c r="B72" s="11" t="s">
        <v>73</v>
      </c>
      <c r="C72" s="21">
        <v>4</v>
      </c>
      <c r="D72" s="21">
        <v>4</v>
      </c>
      <c r="E72" s="21">
        <v>4</v>
      </c>
      <c r="F72" s="22">
        <f t="shared" si="8"/>
        <v>1</v>
      </c>
    </row>
    <row r="73" spans="1:6" ht="16.5" customHeight="1">
      <c r="A73" s="19">
        <v>72</v>
      </c>
      <c r="B73" s="11" t="s">
        <v>74</v>
      </c>
      <c r="C73" s="21">
        <v>4</v>
      </c>
      <c r="D73" s="21">
        <v>4</v>
      </c>
      <c r="E73" s="21">
        <v>4</v>
      </c>
      <c r="F73" s="22">
        <f t="shared" si="8"/>
        <v>1</v>
      </c>
    </row>
    <row r="74" spans="1:6" ht="16.5" customHeight="1">
      <c r="A74" s="19">
        <v>73</v>
      </c>
      <c r="B74" s="11" t="s">
        <v>75</v>
      </c>
      <c r="C74" s="21">
        <v>4</v>
      </c>
      <c r="D74" s="21">
        <v>4</v>
      </c>
      <c r="E74" s="21">
        <v>4</v>
      </c>
      <c r="F74" s="22">
        <f t="shared" si="8"/>
        <v>1</v>
      </c>
    </row>
    <row r="75" spans="1:6" ht="16.5" customHeight="1">
      <c r="A75" s="19">
        <v>74</v>
      </c>
      <c r="B75" s="11" t="s">
        <v>76</v>
      </c>
      <c r="C75" s="21">
        <v>4</v>
      </c>
      <c r="D75" s="21">
        <v>4</v>
      </c>
      <c r="E75" s="21">
        <v>3</v>
      </c>
      <c r="F75" s="22">
        <f t="shared" si="8"/>
        <v>0.75</v>
      </c>
    </row>
    <row r="76" spans="1:6" ht="16.5" customHeight="1">
      <c r="A76" s="19">
        <v>75</v>
      </c>
      <c r="B76" s="11" t="s">
        <v>77</v>
      </c>
      <c r="C76" s="21"/>
      <c r="D76" s="21"/>
      <c r="E76" s="21"/>
      <c r="F76" s="22">
        <v>1</v>
      </c>
    </row>
    <row r="77" spans="1:6" ht="16.5" customHeight="1">
      <c r="A77" s="19">
        <v>76</v>
      </c>
      <c r="B77" s="11" t="s">
        <v>78</v>
      </c>
      <c r="C77" s="21">
        <v>4</v>
      </c>
      <c r="D77" s="21">
        <v>4</v>
      </c>
      <c r="E77" s="21">
        <v>4</v>
      </c>
      <c r="F77" s="22">
        <f aca="true" t="shared" si="9" ref="F77:F89">C77*D77*E77/64</f>
        <v>1</v>
      </c>
    </row>
    <row r="78" spans="1:6" ht="16.5" customHeight="1">
      <c r="A78" s="19">
        <v>77</v>
      </c>
      <c r="B78" s="11" t="s">
        <v>79</v>
      </c>
      <c r="C78" s="21">
        <v>4</v>
      </c>
      <c r="D78" s="21">
        <v>1</v>
      </c>
      <c r="E78" s="21">
        <v>3</v>
      </c>
      <c r="F78" s="22">
        <f t="shared" si="9"/>
        <v>0.1875</v>
      </c>
    </row>
    <row r="79" spans="1:6" ht="16.5" customHeight="1">
      <c r="A79" s="19">
        <v>78</v>
      </c>
      <c r="B79" s="11" t="s">
        <v>80</v>
      </c>
      <c r="C79" s="21">
        <v>2</v>
      </c>
      <c r="D79" s="21">
        <v>1</v>
      </c>
      <c r="E79" s="21">
        <v>3</v>
      </c>
      <c r="F79" s="22">
        <f t="shared" si="9"/>
        <v>0.09375</v>
      </c>
    </row>
    <row r="80" spans="1:6" ht="16.5" customHeight="1">
      <c r="A80" s="19">
        <v>79</v>
      </c>
      <c r="B80" s="11" t="s">
        <v>81</v>
      </c>
      <c r="C80" s="21">
        <v>3</v>
      </c>
      <c r="D80" s="21">
        <v>4</v>
      </c>
      <c r="E80" s="21">
        <v>4</v>
      </c>
      <c r="F80" s="22">
        <f t="shared" si="9"/>
        <v>0.75</v>
      </c>
    </row>
    <row r="81" spans="1:6" ht="16.5" customHeight="1">
      <c r="A81" s="19">
        <v>80</v>
      </c>
      <c r="B81" s="11" t="s">
        <v>82</v>
      </c>
      <c r="C81" s="21">
        <v>4</v>
      </c>
      <c r="D81" s="21">
        <v>4</v>
      </c>
      <c r="E81" s="21">
        <v>4</v>
      </c>
      <c r="F81" s="22">
        <f t="shared" si="9"/>
        <v>1</v>
      </c>
    </row>
    <row r="82" spans="1:6" ht="16.5" customHeight="1">
      <c r="A82" s="19">
        <v>81</v>
      </c>
      <c r="B82" s="11" t="s">
        <v>83</v>
      </c>
      <c r="C82" s="21">
        <v>4</v>
      </c>
      <c r="D82" s="21">
        <v>4</v>
      </c>
      <c r="E82" s="21">
        <v>4</v>
      </c>
      <c r="F82" s="22">
        <f t="shared" si="9"/>
        <v>1</v>
      </c>
    </row>
    <row r="83" spans="1:6" ht="16.5" customHeight="1">
      <c r="A83" s="19">
        <v>82</v>
      </c>
      <c r="B83" s="11" t="s">
        <v>84</v>
      </c>
      <c r="C83" s="21">
        <v>1</v>
      </c>
      <c r="D83" s="21">
        <v>2</v>
      </c>
      <c r="E83" s="21">
        <v>3</v>
      </c>
      <c r="F83" s="22">
        <f t="shared" si="9"/>
        <v>0.09375</v>
      </c>
    </row>
    <row r="84" spans="1:6" ht="33.75" customHeight="1">
      <c r="A84" s="19">
        <v>83</v>
      </c>
      <c r="B84" s="11" t="s">
        <v>85</v>
      </c>
      <c r="C84" s="21">
        <v>4</v>
      </c>
      <c r="D84" s="21">
        <v>4</v>
      </c>
      <c r="E84" s="21">
        <v>4</v>
      </c>
      <c r="F84" s="22">
        <f t="shared" si="9"/>
        <v>1</v>
      </c>
    </row>
    <row r="85" spans="1:6" ht="18.75" customHeight="1">
      <c r="A85" s="19">
        <v>84</v>
      </c>
      <c r="B85" s="11" t="s">
        <v>86</v>
      </c>
      <c r="C85" s="21">
        <v>4</v>
      </c>
      <c r="D85" s="21">
        <v>4</v>
      </c>
      <c r="E85" s="21">
        <v>4</v>
      </c>
      <c r="F85" s="22">
        <f t="shared" si="9"/>
        <v>1</v>
      </c>
    </row>
    <row r="86" spans="1:6" ht="16.5" customHeight="1">
      <c r="A86" s="19">
        <v>85</v>
      </c>
      <c r="B86" s="11" t="s">
        <v>87</v>
      </c>
      <c r="C86" s="21">
        <v>4</v>
      </c>
      <c r="D86" s="21">
        <v>4</v>
      </c>
      <c r="E86" s="21">
        <v>4</v>
      </c>
      <c r="F86" s="22">
        <f t="shared" si="9"/>
        <v>1</v>
      </c>
    </row>
    <row r="87" spans="1:6" ht="16.5" customHeight="1">
      <c r="A87" s="19">
        <v>86</v>
      </c>
      <c r="B87" s="11" t="s">
        <v>88</v>
      </c>
      <c r="C87" s="21">
        <v>2</v>
      </c>
      <c r="D87" s="21">
        <v>1</v>
      </c>
      <c r="E87" s="21">
        <v>3</v>
      </c>
      <c r="F87" s="22">
        <f t="shared" si="9"/>
        <v>0.09375</v>
      </c>
    </row>
    <row r="88" spans="1:6" ht="33.75" customHeight="1">
      <c r="A88" s="19">
        <v>87</v>
      </c>
      <c r="B88" s="11" t="s">
        <v>89</v>
      </c>
      <c r="C88" s="21">
        <v>4</v>
      </c>
      <c r="D88" s="21">
        <v>4</v>
      </c>
      <c r="E88" s="21">
        <v>4</v>
      </c>
      <c r="F88" s="22">
        <f t="shared" si="9"/>
        <v>1</v>
      </c>
    </row>
    <row r="89" spans="1:6" ht="16.5" customHeight="1">
      <c r="A89" s="19">
        <v>88</v>
      </c>
      <c r="B89" s="11" t="s">
        <v>90</v>
      </c>
      <c r="C89" s="21">
        <v>1</v>
      </c>
      <c r="D89" s="21">
        <v>1</v>
      </c>
      <c r="E89" s="21">
        <v>1</v>
      </c>
      <c r="F89" s="22">
        <f t="shared" si="9"/>
        <v>0.015625</v>
      </c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portrait" paperSize="9" scale="90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23.00390625" style="1" customWidth="1"/>
    <col min="3" max="4" width="15.00390625" style="1" customWidth="1"/>
    <col min="5" max="5" width="14.8515625" style="1" customWidth="1"/>
    <col min="6" max="6" width="15.57421875" style="1" customWidth="1"/>
    <col min="7" max="7" width="16.57421875" style="1" customWidth="1"/>
    <col min="8" max="8" width="13.00390625" style="1" customWidth="1"/>
    <col min="9" max="9" width="11.57421875" style="1" customWidth="1"/>
    <col min="10" max="16384" width="11.57421875" style="0" customWidth="1"/>
  </cols>
  <sheetData>
    <row r="1" spans="1:8" ht="15" customHeight="1">
      <c r="A1" s="18"/>
      <c r="B1" s="14" t="s">
        <v>0</v>
      </c>
      <c r="C1" s="15" t="s">
        <v>97</v>
      </c>
      <c r="D1" s="15" t="s">
        <v>98</v>
      </c>
      <c r="E1" s="15" t="s">
        <v>99</v>
      </c>
      <c r="F1" s="15" t="s">
        <v>100</v>
      </c>
      <c r="G1" s="15" t="s">
        <v>101</v>
      </c>
      <c r="H1" s="5" t="s">
        <v>102</v>
      </c>
    </row>
    <row r="2" spans="1:8" ht="15" customHeight="1">
      <c r="A2" s="19">
        <v>1</v>
      </c>
      <c r="B2" s="11" t="s">
        <v>3</v>
      </c>
      <c r="C2" s="23">
        <v>0</v>
      </c>
      <c r="D2" s="23">
        <v>0</v>
      </c>
      <c r="E2" s="23">
        <v>0</v>
      </c>
      <c r="F2" s="23">
        <v>0</v>
      </c>
      <c r="G2" s="24">
        <f aca="true" t="shared" si="0" ref="G2:G89">C2+D2+E2+F2</f>
        <v>0</v>
      </c>
      <c r="H2" s="25">
        <f>G2/G90</f>
        <v>0</v>
      </c>
    </row>
    <row r="3" spans="1:8" ht="15" customHeight="1">
      <c r="A3" s="19">
        <v>2</v>
      </c>
      <c r="B3" s="11" t="s">
        <v>4</v>
      </c>
      <c r="C3" s="24">
        <v>771469.035815</v>
      </c>
      <c r="D3" s="24">
        <v>125877.353353</v>
      </c>
      <c r="E3" s="24">
        <v>28505.416305</v>
      </c>
      <c r="F3" s="24">
        <v>921.613326</v>
      </c>
      <c r="G3" s="24">
        <f t="shared" si="0"/>
        <v>926773.418799</v>
      </c>
      <c r="H3" s="25">
        <f>G3/G90</f>
        <v>0.02337079569277674</v>
      </c>
    </row>
    <row r="4" spans="1:8" ht="15" customHeight="1">
      <c r="A4" s="19">
        <v>3</v>
      </c>
      <c r="B4" s="11" t="s">
        <v>5</v>
      </c>
      <c r="C4" s="24">
        <v>21429671.298651</v>
      </c>
      <c r="D4" s="24">
        <v>1999007.240311</v>
      </c>
      <c r="E4" s="24">
        <v>2913629.284843</v>
      </c>
      <c r="F4" s="24">
        <v>33190.928728</v>
      </c>
      <c r="G4" s="24">
        <f t="shared" si="0"/>
        <v>26375498.752533</v>
      </c>
      <c r="H4" s="25">
        <f>G4/G90</f>
        <v>0.6651209239895408</v>
      </c>
    </row>
    <row r="5" spans="1:8" ht="15" customHeight="1">
      <c r="A5" s="19">
        <v>4</v>
      </c>
      <c r="B5" s="11" t="s">
        <v>6</v>
      </c>
      <c r="C5" s="23">
        <v>0</v>
      </c>
      <c r="D5" s="23">
        <v>0</v>
      </c>
      <c r="E5" s="24">
        <v>3549.288135</v>
      </c>
      <c r="F5" s="24">
        <v>717.700669</v>
      </c>
      <c r="G5" s="24">
        <f t="shared" si="0"/>
        <v>4266.988804</v>
      </c>
      <c r="H5" s="25">
        <f>G5/G90</f>
        <v>0.00010760226991714986</v>
      </c>
    </row>
    <row r="6" spans="1:8" ht="15" customHeight="1">
      <c r="A6" s="19">
        <v>5</v>
      </c>
      <c r="B6" s="11" t="s">
        <v>7</v>
      </c>
      <c r="C6" s="23">
        <v>0</v>
      </c>
      <c r="D6" s="26">
        <v>77600.080905</v>
      </c>
      <c r="E6" s="26">
        <v>3466.413214</v>
      </c>
      <c r="F6" s="26">
        <v>568.020644</v>
      </c>
      <c r="G6" s="24">
        <f t="shared" si="0"/>
        <v>81634.514763</v>
      </c>
      <c r="H6" s="25">
        <f>G6/G90</f>
        <v>0.0020586084228412897</v>
      </c>
    </row>
    <row r="7" spans="1:8" ht="15" customHeight="1">
      <c r="A7" s="19">
        <v>6</v>
      </c>
      <c r="B7" s="11" t="s">
        <v>8</v>
      </c>
      <c r="C7" s="23">
        <v>0</v>
      </c>
      <c r="D7" s="24">
        <v>5482.913552</v>
      </c>
      <c r="E7" s="24">
        <v>3872.63175</v>
      </c>
      <c r="F7" s="24">
        <v>485.120378</v>
      </c>
      <c r="G7" s="24">
        <f t="shared" si="0"/>
        <v>9840.66568</v>
      </c>
      <c r="H7" s="25">
        <f>G7/G90</f>
        <v>0.000248155786973514</v>
      </c>
    </row>
    <row r="8" spans="1:8" ht="15" customHeight="1">
      <c r="A8" s="19">
        <v>7</v>
      </c>
      <c r="B8" s="7" t="s">
        <v>9</v>
      </c>
      <c r="C8" s="24">
        <v>5830200.731943</v>
      </c>
      <c r="D8" s="24">
        <v>1707933.735744</v>
      </c>
      <c r="E8" s="24">
        <v>151015.955121</v>
      </c>
      <c r="F8" s="24">
        <v>7601.574258</v>
      </c>
      <c r="G8" s="24">
        <f t="shared" si="0"/>
        <v>7696751.997066</v>
      </c>
      <c r="H8" s="25">
        <f>G8/G90</f>
        <v>0.19409190506834476</v>
      </c>
    </row>
    <row r="9" spans="1:8" ht="15" customHeight="1">
      <c r="A9" s="19">
        <v>8</v>
      </c>
      <c r="B9" s="11" t="s">
        <v>10</v>
      </c>
      <c r="C9" s="23">
        <v>0</v>
      </c>
      <c r="D9" s="23">
        <v>0</v>
      </c>
      <c r="E9" s="23">
        <v>0</v>
      </c>
      <c r="F9" s="23">
        <v>0</v>
      </c>
      <c r="G9" s="24">
        <f t="shared" si="0"/>
        <v>0</v>
      </c>
      <c r="H9" s="25">
        <f>G9/G90</f>
        <v>0</v>
      </c>
    </row>
    <row r="10" spans="1:8" ht="15" customHeight="1">
      <c r="A10" s="19">
        <v>9</v>
      </c>
      <c r="B10" s="11" t="s">
        <v>11</v>
      </c>
      <c r="C10" s="23">
        <v>0</v>
      </c>
      <c r="D10" s="23">
        <v>0</v>
      </c>
      <c r="E10" s="23">
        <v>0</v>
      </c>
      <c r="F10" s="23">
        <v>0</v>
      </c>
      <c r="G10" s="24">
        <f t="shared" si="0"/>
        <v>0</v>
      </c>
      <c r="H10" s="25">
        <f>G10/G90</f>
        <v>0</v>
      </c>
    </row>
    <row r="11" spans="1:8" ht="15" customHeight="1">
      <c r="A11" s="19">
        <v>10</v>
      </c>
      <c r="B11" s="11" t="s">
        <v>12</v>
      </c>
      <c r="C11" s="23">
        <v>0</v>
      </c>
      <c r="D11" s="23">
        <v>0</v>
      </c>
      <c r="E11" s="23">
        <v>0</v>
      </c>
      <c r="F11" s="23">
        <v>0</v>
      </c>
      <c r="G11" s="24">
        <f t="shared" si="0"/>
        <v>0</v>
      </c>
      <c r="H11" s="25">
        <f>G11/G90</f>
        <v>0</v>
      </c>
    </row>
    <row r="12" spans="1:8" ht="15" customHeight="1">
      <c r="A12" s="19">
        <v>11</v>
      </c>
      <c r="B12" s="11" t="s">
        <v>13</v>
      </c>
      <c r="C12" s="24">
        <v>4193602.784983</v>
      </c>
      <c r="D12" s="24">
        <v>886279.438044</v>
      </c>
      <c r="E12" s="24">
        <v>202010.575539</v>
      </c>
      <c r="F12" s="24">
        <v>21674.587771</v>
      </c>
      <c r="G12" s="24">
        <f t="shared" si="0"/>
        <v>5303567.386337001</v>
      </c>
      <c r="H12" s="25">
        <f>G12/G90</f>
        <v>0.1337420639335774</v>
      </c>
    </row>
    <row r="13" spans="1:8" ht="15" customHeight="1">
      <c r="A13" s="19">
        <v>12</v>
      </c>
      <c r="B13" s="11" t="s">
        <v>14</v>
      </c>
      <c r="C13" s="24">
        <v>1113077.622731</v>
      </c>
      <c r="D13" s="24">
        <v>196756.299562</v>
      </c>
      <c r="E13" s="24">
        <v>24753.646498</v>
      </c>
      <c r="F13" s="24">
        <v>7599.538781</v>
      </c>
      <c r="G13" s="24">
        <f t="shared" si="0"/>
        <v>1342187.107572</v>
      </c>
      <c r="H13" s="25">
        <f>G13/G90</f>
        <v>0.03384643974057191</v>
      </c>
    </row>
    <row r="14" spans="1:8" ht="15" customHeight="1">
      <c r="A14" s="19">
        <v>13</v>
      </c>
      <c r="B14" s="11" t="s">
        <v>15</v>
      </c>
      <c r="C14" s="24">
        <v>547545.250782</v>
      </c>
      <c r="D14" s="24">
        <v>1883380.419956</v>
      </c>
      <c r="E14" s="24">
        <v>517421.201142</v>
      </c>
      <c r="F14" s="24">
        <v>197404.134076</v>
      </c>
      <c r="G14" s="24">
        <f t="shared" si="0"/>
        <v>3145751.005956</v>
      </c>
      <c r="H14" s="25">
        <f>G14/G90</f>
        <v>0.07932759245060894</v>
      </c>
    </row>
    <row r="15" spans="1:8" ht="15" customHeight="1">
      <c r="A15" s="19">
        <v>14</v>
      </c>
      <c r="B15" s="11" t="s">
        <v>16</v>
      </c>
      <c r="C15" s="24">
        <v>1851890.382838</v>
      </c>
      <c r="D15" s="24">
        <v>654228.906141</v>
      </c>
      <c r="E15" s="24">
        <v>38440.256572</v>
      </c>
      <c r="F15" s="24">
        <v>3459.017382</v>
      </c>
      <c r="G15" s="24">
        <f t="shared" si="0"/>
        <v>2548018.5629330003</v>
      </c>
      <c r="H15" s="25">
        <f>G15/G90</f>
        <v>0.06425434744651957</v>
      </c>
    </row>
    <row r="16" spans="1:8" ht="15" customHeight="1">
      <c r="A16" s="19">
        <v>15</v>
      </c>
      <c r="B16" s="11" t="s">
        <v>17</v>
      </c>
      <c r="C16" s="24">
        <v>168544.615362</v>
      </c>
      <c r="D16" s="24">
        <v>73609.205297</v>
      </c>
      <c r="E16" s="24">
        <v>7640.326179</v>
      </c>
      <c r="F16" s="24">
        <v>812.98273</v>
      </c>
      <c r="G16" s="24">
        <f t="shared" si="0"/>
        <v>250607.129568</v>
      </c>
      <c r="H16" s="25">
        <f>G16/G90</f>
        <v>0.006319654734893953</v>
      </c>
    </row>
    <row r="17" spans="1:8" ht="15" customHeight="1">
      <c r="A17" s="19">
        <v>16</v>
      </c>
      <c r="B17" s="11" t="s">
        <v>18</v>
      </c>
      <c r="C17" s="23">
        <v>0</v>
      </c>
      <c r="D17" s="24">
        <v>285121.629418</v>
      </c>
      <c r="E17" s="24">
        <v>1730.424353</v>
      </c>
      <c r="F17" s="24">
        <v>981.213237</v>
      </c>
      <c r="G17" s="24">
        <f t="shared" si="0"/>
        <v>287833.267008</v>
      </c>
      <c r="H17" s="25">
        <f>G17/G90</f>
        <v>0.007258400317033005</v>
      </c>
    </row>
    <row r="18" spans="1:8" ht="15" customHeight="1">
      <c r="A18" s="19">
        <v>17</v>
      </c>
      <c r="B18" s="11" t="s">
        <v>19</v>
      </c>
      <c r="C18" s="23">
        <v>0</v>
      </c>
      <c r="D18" s="23">
        <v>0</v>
      </c>
      <c r="E18" s="23">
        <v>0</v>
      </c>
      <c r="F18" s="23">
        <v>0</v>
      </c>
      <c r="G18" s="24">
        <f t="shared" si="0"/>
        <v>0</v>
      </c>
      <c r="H18" s="25">
        <f>G18/G90</f>
        <v>0</v>
      </c>
    </row>
    <row r="19" spans="1:8" ht="26.25" customHeight="1">
      <c r="A19" s="19">
        <v>18</v>
      </c>
      <c r="B19" s="11" t="s">
        <v>20</v>
      </c>
      <c r="C19" s="23">
        <v>0</v>
      </c>
      <c r="D19" s="23">
        <v>0</v>
      </c>
      <c r="E19" s="23">
        <v>0</v>
      </c>
      <c r="F19" s="23">
        <v>0</v>
      </c>
      <c r="G19" s="27">
        <f t="shared" si="0"/>
        <v>0</v>
      </c>
      <c r="H19" s="9">
        <f>G19/G90</f>
        <v>0</v>
      </c>
    </row>
    <row r="20" spans="1:8" ht="15" customHeight="1">
      <c r="A20" s="19">
        <v>19</v>
      </c>
      <c r="B20" s="11" t="s">
        <v>21</v>
      </c>
      <c r="C20" s="24">
        <v>234190.824869</v>
      </c>
      <c r="D20" s="24">
        <v>75982.47362</v>
      </c>
      <c r="E20" s="24">
        <v>64976.734058</v>
      </c>
      <c r="F20" s="24">
        <v>1340.829932</v>
      </c>
      <c r="G20" s="24">
        <f t="shared" si="0"/>
        <v>376490.862479</v>
      </c>
      <c r="H20" s="25">
        <f>G20/G90</f>
        <v>0.009494112421347218</v>
      </c>
    </row>
    <row r="21" spans="1:8" ht="15" customHeight="1">
      <c r="A21" s="19">
        <v>20</v>
      </c>
      <c r="B21" s="11" t="s">
        <v>22</v>
      </c>
      <c r="C21" s="23">
        <v>0</v>
      </c>
      <c r="D21" s="23">
        <v>0</v>
      </c>
      <c r="E21" s="23">
        <v>0</v>
      </c>
      <c r="F21" s="23">
        <v>0</v>
      </c>
      <c r="G21" s="24">
        <f t="shared" si="0"/>
        <v>0</v>
      </c>
      <c r="H21" s="25">
        <f>G21/G90</f>
        <v>0</v>
      </c>
    </row>
    <row r="22" spans="1:8" ht="15" customHeight="1">
      <c r="A22" s="19">
        <v>21</v>
      </c>
      <c r="B22" s="11" t="s">
        <v>23</v>
      </c>
      <c r="C22" s="24">
        <v>533798.088635</v>
      </c>
      <c r="D22" s="24">
        <v>95835.684662</v>
      </c>
      <c r="E22" s="24">
        <v>28459.637145</v>
      </c>
      <c r="F22" s="24">
        <v>2965.253361</v>
      </c>
      <c r="G22" s="24">
        <f t="shared" si="0"/>
        <v>661058.6638030001</v>
      </c>
      <c r="H22" s="25">
        <f>G22/G90</f>
        <v>0.016670166255632116</v>
      </c>
    </row>
    <row r="23" spans="1:8" ht="15" customHeight="1">
      <c r="A23" s="19">
        <v>22</v>
      </c>
      <c r="B23" s="11" t="s">
        <v>24</v>
      </c>
      <c r="C23" s="24">
        <v>129571.302987</v>
      </c>
      <c r="D23" s="24">
        <v>8254.048363</v>
      </c>
      <c r="E23" s="24">
        <v>10114.592068</v>
      </c>
      <c r="F23" s="24">
        <v>3055.722669</v>
      </c>
      <c r="G23" s="24">
        <f t="shared" si="0"/>
        <v>150995.66608700002</v>
      </c>
      <c r="H23" s="25">
        <f>G23/G90</f>
        <v>0.00380771479957537</v>
      </c>
    </row>
    <row r="24" spans="1:8" ht="15" customHeight="1">
      <c r="A24" s="19">
        <v>23</v>
      </c>
      <c r="B24" s="11" t="s">
        <v>25</v>
      </c>
      <c r="C24" s="24">
        <v>63269.414165</v>
      </c>
      <c r="D24" s="24">
        <v>47580.380646</v>
      </c>
      <c r="E24" s="24">
        <v>44161.714036</v>
      </c>
      <c r="F24" s="24">
        <v>2148.060782</v>
      </c>
      <c r="G24" s="24">
        <f t="shared" si="0"/>
        <v>157159.56962899998</v>
      </c>
      <c r="H24" s="25">
        <f>G24/G90</f>
        <v>0.0039631522856188785</v>
      </c>
    </row>
    <row r="25" spans="1:8" ht="15" customHeight="1">
      <c r="A25" s="19">
        <v>24</v>
      </c>
      <c r="B25" s="11" t="s">
        <v>26</v>
      </c>
      <c r="C25" s="23">
        <v>0</v>
      </c>
      <c r="D25" s="23">
        <v>0</v>
      </c>
      <c r="E25" s="23">
        <v>0</v>
      </c>
      <c r="F25" s="23">
        <v>0</v>
      </c>
      <c r="G25" s="24">
        <f t="shared" si="0"/>
        <v>0</v>
      </c>
      <c r="H25" s="25">
        <f>G25/G90</f>
        <v>0</v>
      </c>
    </row>
    <row r="26" spans="1:8" ht="15" customHeight="1">
      <c r="A26" s="19">
        <v>25</v>
      </c>
      <c r="B26" s="11" t="s">
        <v>27</v>
      </c>
      <c r="C26" s="24">
        <v>168640.035578</v>
      </c>
      <c r="D26" s="24">
        <v>6079.556297</v>
      </c>
      <c r="E26" s="24">
        <v>81410.74242</v>
      </c>
      <c r="F26" s="24">
        <v>6800.975441</v>
      </c>
      <c r="G26" s="24">
        <f t="shared" si="0"/>
        <v>262931.309736</v>
      </c>
      <c r="H26" s="25">
        <f>G26/G90</f>
        <v>0.006630438245668949</v>
      </c>
    </row>
    <row r="27" spans="1:8" ht="15" customHeight="1">
      <c r="A27" s="19">
        <v>26</v>
      </c>
      <c r="B27" s="11" t="s">
        <v>28</v>
      </c>
      <c r="C27" s="24">
        <v>23446582.427048</v>
      </c>
      <c r="D27" s="24">
        <v>2412709.497174</v>
      </c>
      <c r="E27" s="24">
        <v>328716.396258</v>
      </c>
      <c r="F27" s="24">
        <v>40894.435494</v>
      </c>
      <c r="G27" s="24">
        <f t="shared" si="0"/>
        <v>26228902.755974</v>
      </c>
      <c r="H27" s="25">
        <f>G27/G90</f>
        <v>0.661424157319863</v>
      </c>
    </row>
    <row r="28" spans="1:8" ht="15" customHeight="1">
      <c r="A28" s="19">
        <v>27</v>
      </c>
      <c r="B28" s="11" t="s">
        <v>29</v>
      </c>
      <c r="C28" s="23">
        <v>0</v>
      </c>
      <c r="D28" s="24">
        <v>35907.312046</v>
      </c>
      <c r="E28" s="24">
        <v>453.204116</v>
      </c>
      <c r="F28" s="24">
        <v>189.962463</v>
      </c>
      <c r="G28" s="24">
        <f t="shared" si="0"/>
        <v>36550.478625</v>
      </c>
      <c r="H28" s="25">
        <f>G28/G90</f>
        <v>0.0009217072383507166</v>
      </c>
    </row>
    <row r="29" spans="1:8" ht="15" customHeight="1">
      <c r="A29" s="19">
        <v>28</v>
      </c>
      <c r="B29" s="11" t="s">
        <v>30</v>
      </c>
      <c r="C29" s="24">
        <v>209872.237037</v>
      </c>
      <c r="D29" s="24">
        <v>73996.436585</v>
      </c>
      <c r="E29" s="24">
        <v>36966.155716</v>
      </c>
      <c r="F29" s="24">
        <v>2313.133384</v>
      </c>
      <c r="G29" s="24">
        <f t="shared" si="0"/>
        <v>323147.962722</v>
      </c>
      <c r="H29" s="25">
        <f>G29/G90</f>
        <v>0.008148944350496994</v>
      </c>
    </row>
    <row r="30" spans="1:8" ht="15" customHeight="1">
      <c r="A30" s="19">
        <v>29</v>
      </c>
      <c r="B30" s="11" t="s">
        <v>31</v>
      </c>
      <c r="C30" s="24">
        <v>623964.660535</v>
      </c>
      <c r="D30" s="24">
        <v>580585.839927</v>
      </c>
      <c r="E30" s="24">
        <v>29454.006206</v>
      </c>
      <c r="F30" s="24">
        <v>2299.14102</v>
      </c>
      <c r="G30" s="24">
        <f t="shared" si="0"/>
        <v>1236303.647688</v>
      </c>
      <c r="H30" s="25">
        <f>G30/G90</f>
        <v>0.03117633650066665</v>
      </c>
    </row>
    <row r="31" spans="1:8" ht="15" customHeight="1">
      <c r="A31" s="19">
        <v>30</v>
      </c>
      <c r="B31" s="11" t="s">
        <v>32</v>
      </c>
      <c r="C31" s="23">
        <v>0</v>
      </c>
      <c r="D31" s="23">
        <v>0</v>
      </c>
      <c r="E31" s="23">
        <v>0</v>
      </c>
      <c r="F31" s="23">
        <v>0</v>
      </c>
      <c r="G31" s="24">
        <f t="shared" si="0"/>
        <v>0</v>
      </c>
      <c r="H31" s="25">
        <f>G31/G90</f>
        <v>0</v>
      </c>
    </row>
    <row r="32" spans="1:8" ht="15" customHeight="1">
      <c r="A32" s="19">
        <v>31</v>
      </c>
      <c r="B32" s="11" t="s">
        <v>33</v>
      </c>
      <c r="C32" s="23">
        <v>0</v>
      </c>
      <c r="D32" s="23">
        <v>0</v>
      </c>
      <c r="E32" s="23">
        <v>0</v>
      </c>
      <c r="F32" s="23">
        <v>0</v>
      </c>
      <c r="G32" s="24">
        <f t="shared" si="0"/>
        <v>0</v>
      </c>
      <c r="H32" s="25">
        <f>G32/G90</f>
        <v>0</v>
      </c>
    </row>
    <row r="33" spans="1:8" ht="15" customHeight="1">
      <c r="A33" s="19">
        <v>32</v>
      </c>
      <c r="B33" s="11" t="s">
        <v>34</v>
      </c>
      <c r="C33" s="23">
        <v>0</v>
      </c>
      <c r="D33" s="24">
        <v>319926.385018</v>
      </c>
      <c r="E33" s="24">
        <v>95155.250854</v>
      </c>
      <c r="F33" s="24">
        <v>831.775036</v>
      </c>
      <c r="G33" s="24">
        <f t="shared" si="0"/>
        <v>415913.41090799996</v>
      </c>
      <c r="H33" s="25">
        <f>G33/G90</f>
        <v>0.010488245729806485</v>
      </c>
    </row>
    <row r="34" spans="1:8" ht="15" customHeight="1">
      <c r="A34" s="19">
        <v>33</v>
      </c>
      <c r="B34" s="11" t="s">
        <v>35</v>
      </c>
      <c r="C34" s="24">
        <v>3121447.332436</v>
      </c>
      <c r="D34" s="24">
        <v>465655.271638</v>
      </c>
      <c r="E34" s="24">
        <v>86259.462172</v>
      </c>
      <c r="F34" s="24">
        <v>37326.911063</v>
      </c>
      <c r="G34" s="24">
        <f t="shared" si="0"/>
        <v>3710688.977309</v>
      </c>
      <c r="H34" s="25">
        <f>G34/G90</f>
        <v>0.09357384686378845</v>
      </c>
    </row>
    <row r="35" spans="1:8" ht="15" customHeight="1">
      <c r="A35" s="19">
        <v>34</v>
      </c>
      <c r="B35" s="11" t="s">
        <v>36</v>
      </c>
      <c r="C35" s="24">
        <v>5120699.757009</v>
      </c>
      <c r="D35" s="24">
        <v>3643719.055481</v>
      </c>
      <c r="E35" s="24">
        <v>135348.450993</v>
      </c>
      <c r="F35" s="24">
        <v>6107.92031</v>
      </c>
      <c r="G35" s="24">
        <f t="shared" si="0"/>
        <v>8905875.183792999</v>
      </c>
      <c r="H35" s="25">
        <f>G35/G90</f>
        <v>0.22458282160867393</v>
      </c>
    </row>
    <row r="36" spans="1:9" ht="30" customHeight="1">
      <c r="A36" s="19">
        <v>35</v>
      </c>
      <c r="B36" s="11" t="s">
        <v>37</v>
      </c>
      <c r="C36" s="23">
        <v>0</v>
      </c>
      <c r="D36" s="27">
        <v>83658.168701</v>
      </c>
      <c r="E36" s="27">
        <v>14214.909294</v>
      </c>
      <c r="F36" s="27">
        <v>257.676485</v>
      </c>
      <c r="G36" s="27">
        <f t="shared" si="0"/>
        <v>98130.75448</v>
      </c>
      <c r="H36" s="9">
        <f>G36/G90</f>
        <v>0.002474600336619614</v>
      </c>
      <c r="I36" s="28"/>
    </row>
    <row r="37" spans="1:8" ht="15" customHeight="1">
      <c r="A37" s="19">
        <v>36</v>
      </c>
      <c r="B37" s="11" t="s">
        <v>38</v>
      </c>
      <c r="C37" s="23">
        <v>0</v>
      </c>
      <c r="D37" s="23">
        <v>0</v>
      </c>
      <c r="E37" s="23">
        <v>0</v>
      </c>
      <c r="F37" s="23">
        <v>0</v>
      </c>
      <c r="G37" s="27">
        <f t="shared" si="0"/>
        <v>0</v>
      </c>
      <c r="H37" s="25">
        <f>G37/G90</f>
        <v>0</v>
      </c>
    </row>
    <row r="38" spans="1:8" ht="15" customHeight="1">
      <c r="A38" s="19">
        <v>37</v>
      </c>
      <c r="B38" s="11" t="s">
        <v>39</v>
      </c>
      <c r="C38" s="24">
        <v>1054424.607328</v>
      </c>
      <c r="D38" s="24">
        <v>630867.576333</v>
      </c>
      <c r="E38" s="24">
        <v>38481.449068</v>
      </c>
      <c r="F38" s="24">
        <v>2721.403667</v>
      </c>
      <c r="G38" s="27">
        <f t="shared" si="0"/>
        <v>1726495.0363959998</v>
      </c>
      <c r="H38" s="25">
        <f>G38/G90</f>
        <v>0.043537678079387306</v>
      </c>
    </row>
    <row r="39" spans="1:8" ht="15" customHeight="1">
      <c r="A39" s="19">
        <v>38</v>
      </c>
      <c r="B39" s="11" t="s">
        <v>40</v>
      </c>
      <c r="C39" s="23">
        <v>0</v>
      </c>
      <c r="D39" s="23">
        <v>0</v>
      </c>
      <c r="E39" s="23">
        <v>0</v>
      </c>
      <c r="F39" s="23">
        <v>0</v>
      </c>
      <c r="G39" s="27">
        <f t="shared" si="0"/>
        <v>0</v>
      </c>
      <c r="H39" s="25">
        <f>G39/G90</f>
        <v>0</v>
      </c>
    </row>
    <row r="40" spans="1:8" ht="15" customHeight="1">
      <c r="A40" s="19">
        <v>39</v>
      </c>
      <c r="B40" s="11" t="s">
        <v>41</v>
      </c>
      <c r="C40" s="24">
        <v>4248146.832202</v>
      </c>
      <c r="D40" s="24">
        <v>1000258.77217</v>
      </c>
      <c r="E40" s="24">
        <v>107019.688169</v>
      </c>
      <c r="F40" s="24">
        <v>18979.349262</v>
      </c>
      <c r="G40" s="27">
        <f t="shared" si="0"/>
        <v>5374404.641802999</v>
      </c>
      <c r="H40" s="25">
        <f>G40/G90</f>
        <v>0.13552839378654002</v>
      </c>
    </row>
    <row r="41" spans="1:8" ht="15" customHeight="1">
      <c r="A41" s="19">
        <v>40</v>
      </c>
      <c r="B41" s="11" t="s">
        <v>42</v>
      </c>
      <c r="C41" s="23">
        <v>0</v>
      </c>
      <c r="D41" s="23">
        <v>0</v>
      </c>
      <c r="E41" s="23">
        <v>0</v>
      </c>
      <c r="F41" s="23">
        <v>0</v>
      </c>
      <c r="G41" s="27">
        <f t="shared" si="0"/>
        <v>0</v>
      </c>
      <c r="H41" s="25">
        <f>G41/G90</f>
        <v>0</v>
      </c>
    </row>
    <row r="42" spans="1:8" ht="15" customHeight="1">
      <c r="A42" s="19">
        <v>41</v>
      </c>
      <c r="B42" s="11" t="s">
        <v>43</v>
      </c>
      <c r="C42" s="24">
        <v>37741.96585</v>
      </c>
      <c r="D42" s="24">
        <v>34547.533975</v>
      </c>
      <c r="E42" s="24">
        <v>2584.252769</v>
      </c>
      <c r="F42" s="24">
        <v>245.786193</v>
      </c>
      <c r="G42" s="27">
        <f t="shared" si="0"/>
        <v>75119.53878700001</v>
      </c>
      <c r="H42" s="25">
        <f>G42/G90</f>
        <v>0.00189431781049749</v>
      </c>
    </row>
    <row r="43" spans="1:8" ht="15" customHeight="1">
      <c r="A43" s="19">
        <v>42</v>
      </c>
      <c r="B43" s="11" t="s">
        <v>44</v>
      </c>
      <c r="C43" s="24">
        <v>293777.141792</v>
      </c>
      <c r="D43" s="23">
        <v>0</v>
      </c>
      <c r="E43" s="24">
        <v>20839.935195</v>
      </c>
      <c r="F43" s="24">
        <v>2340.175878</v>
      </c>
      <c r="G43" s="24">
        <f t="shared" si="0"/>
        <v>316957.25286499993</v>
      </c>
      <c r="H43" s="25">
        <f>G43/G90</f>
        <v>0.0079928308794733</v>
      </c>
    </row>
    <row r="44" spans="1:8" ht="15" customHeight="1">
      <c r="A44" s="19">
        <v>43</v>
      </c>
      <c r="B44" s="11" t="s">
        <v>45</v>
      </c>
      <c r="C44" s="23">
        <v>0</v>
      </c>
      <c r="D44" s="23">
        <v>0</v>
      </c>
      <c r="E44" s="23">
        <v>0</v>
      </c>
      <c r="F44" s="24">
        <v>187.410616</v>
      </c>
      <c r="G44" s="24">
        <f t="shared" si="0"/>
        <v>187.410616</v>
      </c>
      <c r="H44" s="25">
        <f>G44/G90</f>
        <v>4.726004359155409E-06</v>
      </c>
    </row>
    <row r="45" spans="1:8" ht="15" customHeight="1">
      <c r="A45" s="19">
        <v>44</v>
      </c>
      <c r="B45" s="11" t="s">
        <v>46</v>
      </c>
      <c r="C45" s="23">
        <v>0</v>
      </c>
      <c r="D45" s="23">
        <v>0</v>
      </c>
      <c r="E45" s="23">
        <v>0</v>
      </c>
      <c r="F45" s="23">
        <v>0</v>
      </c>
      <c r="G45" s="24">
        <f t="shared" si="0"/>
        <v>0</v>
      </c>
      <c r="H45" s="25">
        <f>G45/G90</f>
        <v>0</v>
      </c>
    </row>
    <row r="46" spans="1:8" ht="15" customHeight="1">
      <c r="A46" s="19">
        <v>45</v>
      </c>
      <c r="B46" s="11" t="s">
        <v>47</v>
      </c>
      <c r="C46" s="29">
        <v>3620530.832214</v>
      </c>
      <c r="D46" s="29">
        <v>149700.590215</v>
      </c>
      <c r="E46" s="29">
        <v>26241.345091</v>
      </c>
      <c r="F46" s="29">
        <v>6622.500769</v>
      </c>
      <c r="G46" s="24">
        <f t="shared" si="0"/>
        <v>3803095.2682890003</v>
      </c>
      <c r="H46" s="25">
        <f>G46/G90</f>
        <v>0.09590409124004547</v>
      </c>
    </row>
    <row r="47" spans="1:8" ht="15" customHeight="1">
      <c r="A47" s="19">
        <v>46</v>
      </c>
      <c r="B47" s="11" t="s">
        <v>48</v>
      </c>
      <c r="C47" s="23">
        <v>0</v>
      </c>
      <c r="D47" s="23">
        <v>0</v>
      </c>
      <c r="E47" s="23">
        <v>0</v>
      </c>
      <c r="F47" s="23">
        <v>0</v>
      </c>
      <c r="G47" s="24">
        <f t="shared" si="0"/>
        <v>0</v>
      </c>
      <c r="H47" s="25">
        <f>G47/G90</f>
        <v>0</v>
      </c>
    </row>
    <row r="48" spans="1:8" ht="15" customHeight="1">
      <c r="A48" s="19">
        <v>47</v>
      </c>
      <c r="B48" s="11" t="s">
        <v>49</v>
      </c>
      <c r="C48" s="23">
        <v>0</v>
      </c>
      <c r="D48" s="23">
        <v>0</v>
      </c>
      <c r="E48" s="23">
        <v>0</v>
      </c>
      <c r="F48" s="24">
        <v>9.927821999999999</v>
      </c>
      <c r="G48" s="24">
        <f t="shared" si="0"/>
        <v>9.927821999999999</v>
      </c>
      <c r="H48" s="25">
        <f>G48/G90</f>
        <v>2.503536408466795E-07</v>
      </c>
    </row>
    <row r="49" spans="1:8" ht="15" customHeight="1">
      <c r="A49" s="19">
        <v>48</v>
      </c>
      <c r="B49" s="11" t="s">
        <v>50</v>
      </c>
      <c r="C49" s="23">
        <v>0</v>
      </c>
      <c r="D49" s="23">
        <v>0</v>
      </c>
      <c r="E49" s="23">
        <v>0</v>
      </c>
      <c r="F49" s="23">
        <v>0</v>
      </c>
      <c r="G49" s="24">
        <f t="shared" si="0"/>
        <v>0</v>
      </c>
      <c r="H49" s="25">
        <f>G49/G90</f>
        <v>0</v>
      </c>
    </row>
    <row r="50" spans="1:8" ht="15" customHeight="1">
      <c r="A50" s="19">
        <v>49</v>
      </c>
      <c r="B50" s="11" t="s">
        <v>51</v>
      </c>
      <c r="C50" s="23">
        <v>0</v>
      </c>
      <c r="D50" s="23">
        <v>0</v>
      </c>
      <c r="E50" s="23">
        <v>0</v>
      </c>
      <c r="F50" s="23">
        <v>0</v>
      </c>
      <c r="G50" s="24">
        <f t="shared" si="0"/>
        <v>0</v>
      </c>
      <c r="H50" s="25">
        <f>G50/G90</f>
        <v>0</v>
      </c>
    </row>
    <row r="51" spans="1:8" ht="15" customHeight="1">
      <c r="A51" s="19">
        <v>50</v>
      </c>
      <c r="B51" s="11" t="s">
        <v>52</v>
      </c>
      <c r="C51" s="23">
        <v>0</v>
      </c>
      <c r="D51" s="23">
        <v>0</v>
      </c>
      <c r="E51" s="24">
        <v>2467.717309</v>
      </c>
      <c r="F51" s="23">
        <v>0</v>
      </c>
      <c r="G51" s="24">
        <f t="shared" si="0"/>
        <v>2467.717309</v>
      </c>
      <c r="H51" s="25">
        <f>G51/G90</f>
        <v>6.222936036610251E-05</v>
      </c>
    </row>
    <row r="52" spans="1:8" ht="15" customHeight="1">
      <c r="A52" s="19">
        <v>51</v>
      </c>
      <c r="B52" s="11" t="s">
        <v>53</v>
      </c>
      <c r="C52" s="24">
        <v>125738.610328</v>
      </c>
      <c r="D52" s="24">
        <v>80075.686577</v>
      </c>
      <c r="E52" s="24">
        <v>36175.453848</v>
      </c>
      <c r="F52" s="24">
        <v>4428.461669</v>
      </c>
      <c r="G52" s="24">
        <f t="shared" si="0"/>
        <v>246418.212422</v>
      </c>
      <c r="H52" s="25">
        <f>G52/G90</f>
        <v>0.006214021227493621</v>
      </c>
    </row>
    <row r="53" spans="1:8" ht="15" customHeight="1">
      <c r="A53" s="19">
        <v>52</v>
      </c>
      <c r="B53" s="11" t="s">
        <v>54</v>
      </c>
      <c r="C53" s="24">
        <v>10628554.219303</v>
      </c>
      <c r="D53" s="24">
        <v>1398844.759127</v>
      </c>
      <c r="E53" s="24">
        <v>66870.49804</v>
      </c>
      <c r="F53" s="24">
        <v>6888.941187</v>
      </c>
      <c r="G53" s="24">
        <f t="shared" si="0"/>
        <v>12101158.417657001</v>
      </c>
      <c r="H53" s="25">
        <f>G53/G90</f>
        <v>0.30515948697739276</v>
      </c>
    </row>
    <row r="54" spans="1:8" ht="15" customHeight="1">
      <c r="A54" s="19">
        <v>53</v>
      </c>
      <c r="B54" s="11" t="s">
        <v>55</v>
      </c>
      <c r="C54" s="23">
        <v>0</v>
      </c>
      <c r="D54" s="23">
        <v>0</v>
      </c>
      <c r="E54" s="23">
        <v>0</v>
      </c>
      <c r="F54" s="23">
        <v>0</v>
      </c>
      <c r="G54" s="24">
        <f t="shared" si="0"/>
        <v>0</v>
      </c>
      <c r="H54" s="25">
        <f>G54/G90</f>
        <v>0</v>
      </c>
    </row>
    <row r="55" spans="1:8" ht="15" customHeight="1">
      <c r="A55" s="19">
        <v>54</v>
      </c>
      <c r="B55" s="11" t="s">
        <v>56</v>
      </c>
      <c r="C55" s="24">
        <v>1724802.725746</v>
      </c>
      <c r="D55" s="24">
        <v>671457.856229</v>
      </c>
      <c r="E55" s="24">
        <v>282757.143347</v>
      </c>
      <c r="F55" s="24">
        <v>9546.549114</v>
      </c>
      <c r="G55" s="24">
        <f t="shared" si="0"/>
        <v>2688564.274436</v>
      </c>
      <c r="H55" s="25">
        <f>G55/G90</f>
        <v>0.06779854179047165</v>
      </c>
    </row>
    <row r="56" spans="1:8" ht="15" customHeight="1">
      <c r="A56" s="19">
        <v>55</v>
      </c>
      <c r="B56" s="11" t="s">
        <v>57</v>
      </c>
      <c r="C56" s="23">
        <v>0</v>
      </c>
      <c r="D56" s="23">
        <v>0</v>
      </c>
      <c r="E56" s="23">
        <v>0</v>
      </c>
      <c r="F56" s="23">
        <v>0</v>
      </c>
      <c r="G56" s="24">
        <f t="shared" si="0"/>
        <v>0</v>
      </c>
      <c r="H56" s="25">
        <f>G56/G90</f>
        <v>0</v>
      </c>
    </row>
    <row r="57" spans="1:8" ht="15" customHeight="1">
      <c r="A57" s="19">
        <v>56</v>
      </c>
      <c r="B57" s="11" t="s">
        <v>58</v>
      </c>
      <c r="C57" s="23">
        <v>0</v>
      </c>
      <c r="D57" s="24">
        <v>7698.01779</v>
      </c>
      <c r="E57" s="24">
        <v>4465.937592</v>
      </c>
      <c r="F57" s="24">
        <v>297.433537</v>
      </c>
      <c r="G57" s="24">
        <f t="shared" si="0"/>
        <v>12461.388919</v>
      </c>
      <c r="H57" s="25">
        <f>G57/G90</f>
        <v>0.0003142435557243188</v>
      </c>
    </row>
    <row r="58" spans="1:8" ht="15" customHeight="1">
      <c r="A58" s="19">
        <v>57</v>
      </c>
      <c r="B58" s="11" t="s">
        <v>59</v>
      </c>
      <c r="C58" s="23">
        <v>0</v>
      </c>
      <c r="D58" s="23">
        <v>0</v>
      </c>
      <c r="E58" s="23">
        <v>0</v>
      </c>
      <c r="F58" s="23">
        <v>0</v>
      </c>
      <c r="G58" s="24">
        <f t="shared" si="0"/>
        <v>0</v>
      </c>
      <c r="H58" s="25">
        <f>G58/G90</f>
        <v>0</v>
      </c>
    </row>
    <row r="59" spans="1:8" ht="15" customHeight="1">
      <c r="A59" s="19">
        <v>58</v>
      </c>
      <c r="B59" s="11" t="s">
        <v>60</v>
      </c>
      <c r="C59" s="24">
        <v>675759.207023</v>
      </c>
      <c r="D59" s="24">
        <v>204118.147407</v>
      </c>
      <c r="E59" s="24">
        <v>6921.801637</v>
      </c>
      <c r="F59" s="24">
        <v>9165.885079</v>
      </c>
      <c r="G59" s="24">
        <f t="shared" si="0"/>
        <v>895965.0411460001</v>
      </c>
      <c r="H59" s="25">
        <f>G59/G90</f>
        <v>0.022593889185588356</v>
      </c>
    </row>
    <row r="60" spans="1:8" ht="15" customHeight="1">
      <c r="A60" s="19">
        <v>59</v>
      </c>
      <c r="B60" s="11" t="s">
        <v>61</v>
      </c>
      <c r="C60" s="24">
        <v>1438949.47425</v>
      </c>
      <c r="D60" s="23">
        <v>0</v>
      </c>
      <c r="E60" s="24">
        <v>4600.948903</v>
      </c>
      <c r="F60" s="24">
        <v>1979.391427</v>
      </c>
      <c r="G60" s="24">
        <f t="shared" si="0"/>
        <v>1445529.81458</v>
      </c>
      <c r="H60" s="25">
        <f>G60/G90</f>
        <v>0.036452471854605026</v>
      </c>
    </row>
    <row r="61" spans="1:8" ht="15" customHeight="1">
      <c r="A61" s="19">
        <v>60</v>
      </c>
      <c r="B61" s="11" t="s">
        <v>62</v>
      </c>
      <c r="C61" s="24">
        <v>53185.31528</v>
      </c>
      <c r="D61" s="24">
        <v>38344.823064</v>
      </c>
      <c r="E61" s="24">
        <v>11665.384077</v>
      </c>
      <c r="F61" s="24">
        <v>411.239796</v>
      </c>
      <c r="G61" s="24">
        <f t="shared" si="0"/>
        <v>103606.762217</v>
      </c>
      <c r="H61" s="25">
        <f>G61/G90</f>
        <v>0.002612690894071443</v>
      </c>
    </row>
    <row r="62" spans="1:8" ht="15" customHeight="1">
      <c r="A62" s="19">
        <v>61</v>
      </c>
      <c r="B62" s="11" t="s">
        <v>63</v>
      </c>
      <c r="C62" s="24">
        <v>3622522.80552</v>
      </c>
      <c r="D62" s="24">
        <v>472356.423485</v>
      </c>
      <c r="E62" s="24">
        <v>30653.750327</v>
      </c>
      <c r="F62" s="24">
        <v>2597.536352</v>
      </c>
      <c r="G62" s="24">
        <f t="shared" si="0"/>
        <v>4128130.515684</v>
      </c>
      <c r="H62" s="25">
        <f>G62/G90</f>
        <v>0.10410062796167882</v>
      </c>
    </row>
    <row r="63" spans="1:8" ht="15" customHeight="1">
      <c r="A63" s="19">
        <v>62</v>
      </c>
      <c r="B63" s="11" t="s">
        <v>64</v>
      </c>
      <c r="C63" s="23">
        <v>0</v>
      </c>
      <c r="D63" s="23">
        <v>0</v>
      </c>
      <c r="E63" s="23">
        <v>0</v>
      </c>
      <c r="F63" s="23">
        <v>0</v>
      </c>
      <c r="G63" s="24">
        <f t="shared" si="0"/>
        <v>0</v>
      </c>
      <c r="H63" s="25">
        <f>G63/G90</f>
        <v>0</v>
      </c>
    </row>
    <row r="64" spans="1:8" ht="15" customHeight="1">
      <c r="A64" s="19">
        <v>63</v>
      </c>
      <c r="B64" s="11" t="s">
        <v>65</v>
      </c>
      <c r="C64" s="30">
        <v>940152.35096</v>
      </c>
      <c r="D64" s="29">
        <v>413047.473428</v>
      </c>
      <c r="E64" s="30">
        <v>123579.941499</v>
      </c>
      <c r="F64" s="29">
        <v>15203.145817</v>
      </c>
      <c r="G64" s="24">
        <f t="shared" si="0"/>
        <v>1491982.9117039999</v>
      </c>
      <c r="H64" s="25">
        <f>G64/G90</f>
        <v>0.037623897167588856</v>
      </c>
    </row>
    <row r="65" spans="1:8" ht="15" customHeight="1">
      <c r="A65" s="19">
        <v>64</v>
      </c>
      <c r="B65" s="11" t="s">
        <v>66</v>
      </c>
      <c r="C65" s="24">
        <v>40635.002321</v>
      </c>
      <c r="D65" s="23">
        <v>0</v>
      </c>
      <c r="E65" s="24">
        <v>7573.061057</v>
      </c>
      <c r="F65" s="24">
        <v>595.355704</v>
      </c>
      <c r="G65" s="24">
        <f t="shared" si="0"/>
        <v>48803.419082</v>
      </c>
      <c r="H65" s="25">
        <f>G65/G90</f>
        <v>0.0012306942703993902</v>
      </c>
    </row>
    <row r="66" spans="1:8" ht="15" customHeight="1">
      <c r="A66" s="19">
        <v>65</v>
      </c>
      <c r="B66" s="11" t="s">
        <v>67</v>
      </c>
      <c r="C66" s="24">
        <v>13551664.305346</v>
      </c>
      <c r="D66" s="24">
        <v>10462085.093537</v>
      </c>
      <c r="E66" s="24">
        <v>366875.860327</v>
      </c>
      <c r="F66" s="24">
        <v>23506.574296</v>
      </c>
      <c r="G66" s="24">
        <f t="shared" si="0"/>
        <v>24404131.833506003</v>
      </c>
      <c r="H66" s="25">
        <f>G66/G90</f>
        <v>0.6154082190656299</v>
      </c>
    </row>
    <row r="67" spans="1:8" ht="15" customHeight="1">
      <c r="A67" s="19">
        <v>66</v>
      </c>
      <c r="B67" s="11" t="s">
        <v>68</v>
      </c>
      <c r="C67" s="23">
        <v>0</v>
      </c>
      <c r="D67" s="23">
        <v>0</v>
      </c>
      <c r="E67" s="23">
        <v>0</v>
      </c>
      <c r="F67" s="23">
        <v>0</v>
      </c>
      <c r="G67" s="24">
        <f t="shared" si="0"/>
        <v>0</v>
      </c>
      <c r="H67" s="25">
        <f>G67/G90</f>
        <v>0</v>
      </c>
    </row>
    <row r="68" spans="1:8" ht="15" customHeight="1">
      <c r="A68" s="19">
        <v>67</v>
      </c>
      <c r="B68" s="11" t="s">
        <v>69</v>
      </c>
      <c r="C68" s="23">
        <v>0</v>
      </c>
      <c r="D68" s="23">
        <v>0</v>
      </c>
      <c r="E68" s="23">
        <v>0</v>
      </c>
      <c r="F68" s="23">
        <v>0</v>
      </c>
      <c r="G68" s="24">
        <f t="shared" si="0"/>
        <v>0</v>
      </c>
      <c r="H68" s="25">
        <f>G68/G90</f>
        <v>0</v>
      </c>
    </row>
    <row r="69" spans="1:8" ht="15" customHeight="1">
      <c r="A69" s="19">
        <v>68</v>
      </c>
      <c r="B69" s="11" t="s">
        <v>70</v>
      </c>
      <c r="C69" s="23">
        <v>0</v>
      </c>
      <c r="D69" s="23">
        <v>0</v>
      </c>
      <c r="E69" s="23">
        <v>0</v>
      </c>
      <c r="F69" s="24">
        <v>2807.72929</v>
      </c>
      <c r="G69" s="24">
        <f t="shared" si="0"/>
        <v>2807.72929</v>
      </c>
      <c r="H69" s="25">
        <f>G69/G90</f>
        <v>7.080357104139887E-05</v>
      </c>
    </row>
    <row r="70" spans="1:8" ht="15" customHeight="1">
      <c r="A70" s="19">
        <v>69</v>
      </c>
      <c r="B70" s="11" t="s">
        <v>71</v>
      </c>
      <c r="C70" s="23">
        <v>0</v>
      </c>
      <c r="D70" s="23">
        <v>0</v>
      </c>
      <c r="E70" s="23">
        <v>0</v>
      </c>
      <c r="F70" s="24">
        <v>34.460092</v>
      </c>
      <c r="G70" s="24">
        <f t="shared" si="0"/>
        <v>34.460092</v>
      </c>
      <c r="H70" s="25">
        <f>G70/G90</f>
        <v>8.689931685027729E-07</v>
      </c>
    </row>
    <row r="71" spans="1:8" ht="15" customHeight="1">
      <c r="A71" s="19">
        <v>70</v>
      </c>
      <c r="B71" s="11" t="s">
        <v>72</v>
      </c>
      <c r="C71" s="23">
        <v>0</v>
      </c>
      <c r="D71" s="24">
        <v>99417.175552</v>
      </c>
      <c r="E71" s="24">
        <v>223450.978868</v>
      </c>
      <c r="F71" s="24">
        <v>318.562939</v>
      </c>
      <c r="G71" s="24">
        <f t="shared" si="0"/>
        <v>323186.71735900006</v>
      </c>
      <c r="H71" s="25">
        <f>G71/G90</f>
        <v>0.00814992164083043</v>
      </c>
    </row>
    <row r="72" spans="1:8" ht="15" customHeight="1">
      <c r="A72" s="19">
        <v>71</v>
      </c>
      <c r="B72" s="11" t="s">
        <v>73</v>
      </c>
      <c r="C72" s="24">
        <v>2238349.736999</v>
      </c>
      <c r="D72" s="24">
        <v>677195.768674</v>
      </c>
      <c r="E72" s="24">
        <v>9981.85243</v>
      </c>
      <c r="F72" s="24">
        <v>866.579589</v>
      </c>
      <c r="G72" s="24">
        <f t="shared" si="0"/>
        <v>2926393.937692</v>
      </c>
      <c r="H72" s="25">
        <f>G72/G90</f>
        <v>0.07379598232652068</v>
      </c>
    </row>
    <row r="73" spans="1:8" ht="15" customHeight="1">
      <c r="A73" s="19">
        <v>72</v>
      </c>
      <c r="B73" s="11" t="s">
        <v>74</v>
      </c>
      <c r="C73" s="24">
        <v>3030385.99052</v>
      </c>
      <c r="D73" s="24">
        <v>521342.296981</v>
      </c>
      <c r="E73" s="24">
        <v>155738.205531</v>
      </c>
      <c r="F73" s="24">
        <v>9278.831467</v>
      </c>
      <c r="G73" s="24">
        <f t="shared" si="0"/>
        <v>3716745.324499</v>
      </c>
      <c r="H73" s="25">
        <f>G73/G90</f>
        <v>0.09372657206063907</v>
      </c>
    </row>
    <row r="74" spans="1:8" ht="15" customHeight="1">
      <c r="A74" s="19">
        <v>73</v>
      </c>
      <c r="B74" s="11" t="s">
        <v>75</v>
      </c>
      <c r="C74" s="23">
        <v>0</v>
      </c>
      <c r="D74" s="23">
        <v>0</v>
      </c>
      <c r="E74" s="24">
        <v>423.410528</v>
      </c>
      <c r="F74" s="24">
        <v>40.838085</v>
      </c>
      <c r="G74" s="24">
        <f t="shared" si="0"/>
        <v>464.248613</v>
      </c>
      <c r="H74" s="25">
        <f>G74/G90</f>
        <v>1.1707132795347369E-05</v>
      </c>
    </row>
    <row r="75" spans="1:8" ht="15" customHeight="1">
      <c r="A75" s="19">
        <v>74</v>
      </c>
      <c r="B75" s="11" t="s">
        <v>76</v>
      </c>
      <c r="C75" s="23">
        <v>0</v>
      </c>
      <c r="D75" s="24">
        <v>102449.758031</v>
      </c>
      <c r="E75" s="24">
        <v>5903.075121</v>
      </c>
      <c r="F75" s="24">
        <v>278.245375</v>
      </c>
      <c r="G75" s="24">
        <f t="shared" si="0"/>
        <v>108631.078527</v>
      </c>
      <c r="H75" s="25">
        <f>G75/G90</f>
        <v>0.00273939097803486</v>
      </c>
    </row>
    <row r="76" spans="1:8" ht="15" customHeight="1">
      <c r="A76" s="19">
        <v>75</v>
      </c>
      <c r="B76" s="11" t="s">
        <v>77</v>
      </c>
      <c r="C76" s="24">
        <v>373841.086244</v>
      </c>
      <c r="D76" s="24">
        <v>264208.584688</v>
      </c>
      <c r="E76" s="24">
        <v>125284.769969</v>
      </c>
      <c r="F76" s="24">
        <v>11619.760633</v>
      </c>
      <c r="G76" s="24">
        <f t="shared" si="0"/>
        <v>774954.2015340001</v>
      </c>
      <c r="H76" s="25">
        <f>G76/G90</f>
        <v>0.019542313091780693</v>
      </c>
    </row>
    <row r="77" spans="1:8" ht="15" customHeight="1">
      <c r="A77" s="19">
        <v>76</v>
      </c>
      <c r="B77" s="11" t="s">
        <v>78</v>
      </c>
      <c r="C77" s="23">
        <v>0</v>
      </c>
      <c r="D77" s="24">
        <v>246348.388758</v>
      </c>
      <c r="E77" s="24">
        <v>7982.27466</v>
      </c>
      <c r="F77" s="24">
        <v>30.117835</v>
      </c>
      <c r="G77" s="24">
        <f t="shared" si="0"/>
        <v>254360.781253</v>
      </c>
      <c r="H77" s="25">
        <f>G77/G90</f>
        <v>0.00641431198860076</v>
      </c>
    </row>
    <row r="78" spans="1:8" ht="15" customHeight="1">
      <c r="A78" s="19">
        <v>77</v>
      </c>
      <c r="B78" s="11" t="s">
        <v>79</v>
      </c>
      <c r="C78" s="23">
        <v>0</v>
      </c>
      <c r="D78" s="23">
        <v>0</v>
      </c>
      <c r="E78" s="23">
        <v>0</v>
      </c>
      <c r="F78" s="23">
        <v>0</v>
      </c>
      <c r="G78" s="24">
        <f t="shared" si="0"/>
        <v>0</v>
      </c>
      <c r="H78" s="25">
        <f>G78/G90</f>
        <v>0</v>
      </c>
    </row>
    <row r="79" spans="1:8" ht="15" customHeight="1">
      <c r="A79" s="19">
        <v>78</v>
      </c>
      <c r="B79" s="11" t="s">
        <v>80</v>
      </c>
      <c r="C79" s="23">
        <v>0</v>
      </c>
      <c r="D79" s="23">
        <v>0</v>
      </c>
      <c r="E79" s="23">
        <v>0</v>
      </c>
      <c r="F79" s="23">
        <v>0</v>
      </c>
      <c r="G79" s="24">
        <f t="shared" si="0"/>
        <v>0</v>
      </c>
      <c r="H79" s="25">
        <f>G79/G90</f>
        <v>0</v>
      </c>
    </row>
    <row r="80" spans="1:8" ht="15" customHeight="1">
      <c r="A80" s="19">
        <v>79</v>
      </c>
      <c r="B80" s="11" t="s">
        <v>81</v>
      </c>
      <c r="C80" s="23">
        <v>0</v>
      </c>
      <c r="D80" s="24">
        <v>45562.859003</v>
      </c>
      <c r="E80" s="24">
        <v>3033.380784</v>
      </c>
      <c r="F80" s="24">
        <v>669.973372</v>
      </c>
      <c r="G80" s="24">
        <f t="shared" si="0"/>
        <v>49266.213159</v>
      </c>
      <c r="H80" s="25">
        <f>G80/G90</f>
        <v>0.0012423647236105002</v>
      </c>
    </row>
    <row r="81" spans="1:8" ht="15" customHeight="1">
      <c r="A81" s="19">
        <v>80</v>
      </c>
      <c r="B81" s="11" t="s">
        <v>82</v>
      </c>
      <c r="C81" s="24">
        <v>644834.661271</v>
      </c>
      <c r="D81" s="24">
        <v>193531.151653</v>
      </c>
      <c r="E81" s="24">
        <v>32793.9706</v>
      </c>
      <c r="F81" s="24">
        <v>3695.673377</v>
      </c>
      <c r="G81" s="24">
        <f t="shared" si="0"/>
        <v>874855.4569010001</v>
      </c>
      <c r="H81" s="25">
        <f>G81/G90</f>
        <v>0.022061560818651935</v>
      </c>
    </row>
    <row r="82" spans="1:8" ht="15" customHeight="1">
      <c r="A82" s="19">
        <v>81</v>
      </c>
      <c r="B82" s="11" t="s">
        <v>83</v>
      </c>
      <c r="C82" s="24">
        <v>290114.707125</v>
      </c>
      <c r="D82" s="24">
        <v>215253.396975</v>
      </c>
      <c r="E82" s="24">
        <v>70549.39117</v>
      </c>
      <c r="F82" s="24">
        <v>16617.521597</v>
      </c>
      <c r="G82" s="24">
        <f t="shared" si="0"/>
        <v>592535.0168669999</v>
      </c>
      <c r="H82" s="25">
        <f>G82/G90</f>
        <v>0.01494217954369066</v>
      </c>
    </row>
    <row r="83" spans="1:8" ht="15" customHeight="1">
      <c r="A83" s="19">
        <v>82</v>
      </c>
      <c r="B83" s="11" t="s">
        <v>84</v>
      </c>
      <c r="C83" s="23">
        <v>0</v>
      </c>
      <c r="D83" s="23">
        <v>0</v>
      </c>
      <c r="E83" s="23">
        <v>0</v>
      </c>
      <c r="F83" s="23">
        <v>0</v>
      </c>
      <c r="G83" s="24">
        <f t="shared" si="0"/>
        <v>0</v>
      </c>
      <c r="H83" s="25">
        <f>G83/G90</f>
        <v>0</v>
      </c>
    </row>
    <row r="84" spans="1:8" ht="15" customHeight="1">
      <c r="A84" s="19">
        <v>83</v>
      </c>
      <c r="B84" s="11" t="s">
        <v>85</v>
      </c>
      <c r="C84" s="24">
        <v>32596797.053571</v>
      </c>
      <c r="D84" s="24">
        <v>6614993.137571</v>
      </c>
      <c r="E84" s="24">
        <v>407322.318829</v>
      </c>
      <c r="F84" s="24">
        <v>36080.705613</v>
      </c>
      <c r="G84" s="24">
        <f t="shared" si="0"/>
        <v>39655193.215584</v>
      </c>
      <c r="H84" s="25">
        <f>G84/G90</f>
        <v>1</v>
      </c>
    </row>
    <row r="85" spans="1:9" ht="30" customHeight="1">
      <c r="A85" s="19">
        <v>84</v>
      </c>
      <c r="B85" s="11" t="s">
        <v>86</v>
      </c>
      <c r="C85" s="27">
        <v>13752596.815075</v>
      </c>
      <c r="D85" s="27">
        <v>3731630.236426</v>
      </c>
      <c r="E85" s="27">
        <v>1246264.339705</v>
      </c>
      <c r="F85" s="27">
        <v>57372.396419</v>
      </c>
      <c r="G85" s="27">
        <f t="shared" si="0"/>
        <v>18787863.787625004</v>
      </c>
      <c r="H85" s="9">
        <f>G85/G90</f>
        <v>0.47378066437567135</v>
      </c>
      <c r="I85" s="28"/>
    </row>
    <row r="86" spans="1:9" ht="15" customHeight="1">
      <c r="A86" s="19">
        <v>85</v>
      </c>
      <c r="B86" s="11" t="s">
        <v>87</v>
      </c>
      <c r="C86" s="27">
        <v>529768.566806</v>
      </c>
      <c r="D86" s="27">
        <v>92518.385678</v>
      </c>
      <c r="E86" s="27">
        <v>9978.007081</v>
      </c>
      <c r="F86" s="27">
        <v>985.771912</v>
      </c>
      <c r="G86" s="27">
        <f t="shared" si="0"/>
        <v>633250.731477</v>
      </c>
      <c r="H86" s="9">
        <f>G86/G90</f>
        <v>0.015968923112651492</v>
      </c>
      <c r="I86" s="28"/>
    </row>
    <row r="87" spans="1:9" ht="15" customHeight="1">
      <c r="A87" s="19">
        <v>86</v>
      </c>
      <c r="B87" s="11" t="s">
        <v>88</v>
      </c>
      <c r="C87" s="23">
        <v>0</v>
      </c>
      <c r="D87" s="23">
        <v>0</v>
      </c>
      <c r="E87" s="23">
        <v>0</v>
      </c>
      <c r="F87" s="23">
        <v>0</v>
      </c>
      <c r="G87" s="27">
        <f t="shared" si="0"/>
        <v>0</v>
      </c>
      <c r="H87" s="9">
        <f>G87/G90</f>
        <v>0</v>
      </c>
      <c r="I87" s="28"/>
    </row>
    <row r="88" spans="1:9" ht="26.25" customHeight="1">
      <c r="A88" s="19">
        <v>87</v>
      </c>
      <c r="B88" s="11" t="s">
        <v>89</v>
      </c>
      <c r="C88" s="27"/>
      <c r="D88" s="27">
        <v>254030.520285</v>
      </c>
      <c r="E88" s="27">
        <v>16105.472944</v>
      </c>
      <c r="F88" s="27">
        <v>1664.511818</v>
      </c>
      <c r="G88" s="27">
        <f t="shared" si="0"/>
        <v>271800.505047</v>
      </c>
      <c r="H88" s="9">
        <f>G88/G90</f>
        <v>0.006854096097057618</v>
      </c>
      <c r="I88" s="28"/>
    </row>
    <row r="89" spans="1:8" ht="15" customHeight="1">
      <c r="A89" s="19">
        <v>88</v>
      </c>
      <c r="B89" s="11" t="s">
        <v>90</v>
      </c>
      <c r="C89" s="23">
        <v>0</v>
      </c>
      <c r="D89" s="23">
        <v>0</v>
      </c>
      <c r="E89" s="24">
        <v>9641.576164</v>
      </c>
      <c r="F89" s="24">
        <v>4140.322634</v>
      </c>
      <c r="G89" s="24">
        <f t="shared" si="0"/>
        <v>13781.898798</v>
      </c>
      <c r="H89" s="25">
        <f>G89/G90</f>
        <v>0.00034754335259634753</v>
      </c>
    </row>
    <row r="90" spans="3:7" ht="14.25">
      <c r="C90" s="29">
        <f>MAX(C2:C89)</f>
        <v>32596797.053571</v>
      </c>
      <c r="D90" s="29">
        <f>MAX(D2:D89)</f>
        <v>10462085.093537</v>
      </c>
      <c r="E90" s="29">
        <f>MAX(E2:E89)</f>
        <v>2913629.284843</v>
      </c>
      <c r="F90" s="29">
        <f>MAX(F2:F89)</f>
        <v>197404.134076</v>
      </c>
      <c r="G90" s="29">
        <f>MAX(G2:G89)</f>
        <v>39655193.215584</v>
      </c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portrait" paperSize="9" scale="90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C6" sqref="C6"/>
    </sheetView>
  </sheetViews>
  <sheetFormatPr defaultColWidth="12.57421875" defaultRowHeight="12.75"/>
  <cols>
    <col min="1" max="1" width="16.57421875" style="0" customWidth="1"/>
    <col min="2" max="2" width="19.140625" style="0" customWidth="1"/>
    <col min="3" max="3" width="16.7109375" style="0" customWidth="1"/>
    <col min="4" max="4" width="17.57421875" style="0" customWidth="1"/>
    <col min="5" max="5" width="18.28125" style="0" customWidth="1"/>
    <col min="6" max="6" width="20.7109375" style="0" customWidth="1"/>
    <col min="7" max="7" width="26.57421875" style="0" customWidth="1"/>
    <col min="8" max="10" width="11.57421875" style="0" customWidth="1"/>
    <col min="11" max="11" width="24.28125" style="0" customWidth="1"/>
    <col min="12" max="12" width="23.28125" style="0" customWidth="1"/>
    <col min="13" max="16384" width="11.57421875" style="0" customWidth="1"/>
  </cols>
  <sheetData>
    <row r="1" spans="1:7" ht="12.75" customHeight="1">
      <c r="A1" t="s">
        <v>103</v>
      </c>
      <c r="B1" t="s">
        <v>104</v>
      </c>
      <c r="C1" t="s">
        <v>105</v>
      </c>
      <c r="D1" t="s">
        <v>106</v>
      </c>
      <c r="E1" t="s">
        <v>107</v>
      </c>
      <c r="G1" t="s">
        <v>108</v>
      </c>
    </row>
    <row r="2" spans="1:7" ht="12.75" customHeight="1">
      <c r="A2" t="s">
        <v>85</v>
      </c>
      <c r="B2" s="31">
        <v>32596797.053571</v>
      </c>
      <c r="C2" s="31">
        <v>6614993.137571</v>
      </c>
      <c r="D2" s="31">
        <v>407322.318829</v>
      </c>
      <c r="E2" s="31">
        <v>36080.705613</v>
      </c>
      <c r="F2" s="31"/>
      <c r="G2" s="31">
        <f aca="true" t="shared" si="0" ref="G2:G63">B2+C2+D2+E2</f>
        <v>39655193.215584</v>
      </c>
    </row>
    <row r="3" spans="1:7" ht="12.75" customHeight="1">
      <c r="A3" t="s">
        <v>5</v>
      </c>
      <c r="B3" s="31">
        <v>21429671.298651</v>
      </c>
      <c r="C3" s="31">
        <v>1999007.240311</v>
      </c>
      <c r="D3" s="31">
        <v>2913629.284843</v>
      </c>
      <c r="E3" s="31">
        <v>33190.928728</v>
      </c>
      <c r="F3" s="31"/>
      <c r="G3" s="31">
        <f t="shared" si="0"/>
        <v>26375498.752533</v>
      </c>
    </row>
    <row r="4" spans="1:7" ht="12.75" customHeight="1">
      <c r="A4" t="s">
        <v>28</v>
      </c>
      <c r="B4" s="31">
        <v>23446582.427048</v>
      </c>
      <c r="C4" s="31">
        <v>2412709.497174</v>
      </c>
      <c r="D4" s="31">
        <v>328716.396258</v>
      </c>
      <c r="E4" s="31">
        <v>40894.435494</v>
      </c>
      <c r="F4" s="31"/>
      <c r="G4" s="31">
        <f t="shared" si="0"/>
        <v>26228902.755974</v>
      </c>
    </row>
    <row r="5" spans="1:7" ht="12.75" customHeight="1">
      <c r="A5" t="s">
        <v>67</v>
      </c>
      <c r="B5" s="31">
        <v>13551664.305346</v>
      </c>
      <c r="C5" s="31">
        <v>10462085.093537</v>
      </c>
      <c r="D5" s="31">
        <v>366875.860327</v>
      </c>
      <c r="E5" s="31">
        <v>23506.574296</v>
      </c>
      <c r="F5" s="31"/>
      <c r="G5" s="31">
        <f t="shared" si="0"/>
        <v>24404131.833506003</v>
      </c>
    </row>
    <row r="6" spans="1:7" ht="12.75" customHeight="1">
      <c r="A6" t="s">
        <v>109</v>
      </c>
      <c r="B6" s="31">
        <v>13752596.815075</v>
      </c>
      <c r="C6" s="31">
        <v>3731630.236426</v>
      </c>
      <c r="D6" s="31">
        <v>1246264.339705</v>
      </c>
      <c r="E6" s="31">
        <v>57372.396419</v>
      </c>
      <c r="F6" s="31"/>
      <c r="G6" s="31">
        <f t="shared" si="0"/>
        <v>18787863.787625004</v>
      </c>
    </row>
    <row r="7" spans="1:7" ht="12.75" customHeight="1">
      <c r="A7" t="s">
        <v>54</v>
      </c>
      <c r="B7" s="31">
        <v>10628554.219303</v>
      </c>
      <c r="C7" s="31">
        <v>1398844.759127</v>
      </c>
      <c r="D7" s="31">
        <v>66870.49804</v>
      </c>
      <c r="E7" s="31">
        <v>6888.941187</v>
      </c>
      <c r="F7" s="31"/>
      <c r="G7" s="31">
        <f t="shared" si="0"/>
        <v>12101158.417657001</v>
      </c>
    </row>
    <row r="8" spans="1:7" ht="12.75" customHeight="1">
      <c r="A8" t="s">
        <v>36</v>
      </c>
      <c r="B8" s="31">
        <v>5120699.757009</v>
      </c>
      <c r="C8" s="31">
        <v>3643719.055481</v>
      </c>
      <c r="D8" s="31">
        <v>135348.450993</v>
      </c>
      <c r="E8" s="31">
        <v>6107.92031</v>
      </c>
      <c r="F8" s="31"/>
      <c r="G8" s="31">
        <f t="shared" si="0"/>
        <v>8905875.183792999</v>
      </c>
    </row>
    <row r="9" spans="1:7" ht="12.75" customHeight="1">
      <c r="A9" t="s">
        <v>9</v>
      </c>
      <c r="B9" s="31">
        <v>5830200.731943</v>
      </c>
      <c r="C9" s="31">
        <v>1707933.735744</v>
      </c>
      <c r="D9" s="31">
        <v>151015.955121</v>
      </c>
      <c r="E9" s="31">
        <v>7601.574258</v>
      </c>
      <c r="F9" s="31"/>
      <c r="G9" s="31">
        <f t="shared" si="0"/>
        <v>7696751.997066</v>
      </c>
    </row>
    <row r="10" spans="1:7" ht="12.75" customHeight="1">
      <c r="A10" t="s">
        <v>41</v>
      </c>
      <c r="B10" s="31">
        <v>4248146.832202</v>
      </c>
      <c r="C10" s="31">
        <v>1000258.77217</v>
      </c>
      <c r="D10" s="31">
        <v>107019.688169</v>
      </c>
      <c r="E10" s="31">
        <v>18979.349262</v>
      </c>
      <c r="F10" s="31"/>
      <c r="G10" s="31">
        <f t="shared" si="0"/>
        <v>5374404.641802999</v>
      </c>
    </row>
    <row r="11" spans="1:7" ht="12.75" customHeight="1">
      <c r="A11" t="s">
        <v>13</v>
      </c>
      <c r="B11" s="31">
        <v>4193602.784983</v>
      </c>
      <c r="C11" s="31">
        <v>886279.438044</v>
      </c>
      <c r="D11" s="31">
        <v>202010.575539</v>
      </c>
      <c r="E11" s="31">
        <v>21674.587771</v>
      </c>
      <c r="F11" s="31"/>
      <c r="G11" s="31">
        <f t="shared" si="0"/>
        <v>5303567.386337001</v>
      </c>
    </row>
    <row r="12" spans="1:7" ht="12.75" customHeight="1">
      <c r="A12" t="s">
        <v>63</v>
      </c>
      <c r="B12" s="31">
        <v>3622522.80552</v>
      </c>
      <c r="C12" s="31">
        <v>472356.423485</v>
      </c>
      <c r="D12" s="31">
        <v>30653.750327</v>
      </c>
      <c r="E12" s="31">
        <v>2597.536352</v>
      </c>
      <c r="F12" s="31"/>
      <c r="G12" s="31">
        <f t="shared" si="0"/>
        <v>4128130.515684</v>
      </c>
    </row>
    <row r="13" spans="1:7" ht="12.75" customHeight="1">
      <c r="A13" t="s">
        <v>47</v>
      </c>
      <c r="B13" s="31">
        <v>3620530.832214</v>
      </c>
      <c r="C13" s="31">
        <v>149700.590215</v>
      </c>
      <c r="D13" s="31">
        <v>26241.345091</v>
      </c>
      <c r="E13" s="31">
        <v>6622.500769</v>
      </c>
      <c r="F13" s="31"/>
      <c r="G13" s="31">
        <f t="shared" si="0"/>
        <v>3803095.2682890003</v>
      </c>
    </row>
    <row r="14" spans="1:7" ht="12.75" customHeight="1">
      <c r="A14" t="s">
        <v>74</v>
      </c>
      <c r="B14" s="31">
        <v>3030385.99052</v>
      </c>
      <c r="C14" s="31">
        <v>521342.296981</v>
      </c>
      <c r="D14" s="31">
        <v>155738.205531</v>
      </c>
      <c r="E14" s="31">
        <v>9278.831467</v>
      </c>
      <c r="F14" s="31"/>
      <c r="G14" s="31">
        <f t="shared" si="0"/>
        <v>3716745.324499</v>
      </c>
    </row>
    <row r="15" spans="1:7" ht="12.75" customHeight="1">
      <c r="A15" t="s">
        <v>35</v>
      </c>
      <c r="B15" s="31">
        <v>3121447.332436</v>
      </c>
      <c r="C15" s="31">
        <v>465655.271638</v>
      </c>
      <c r="D15" s="31">
        <v>86259.462172</v>
      </c>
      <c r="E15" s="31">
        <v>37326.911063</v>
      </c>
      <c r="F15" s="31"/>
      <c r="G15" s="31">
        <f t="shared" si="0"/>
        <v>3710688.977309</v>
      </c>
    </row>
    <row r="16" spans="1:7" ht="12.75" customHeight="1">
      <c r="A16" t="s">
        <v>110</v>
      </c>
      <c r="B16" s="31">
        <v>547545.250782</v>
      </c>
      <c r="C16" s="31">
        <v>1883380.419956</v>
      </c>
      <c r="D16" s="31">
        <v>517421.201142</v>
      </c>
      <c r="E16" s="31">
        <v>197404.134076</v>
      </c>
      <c r="F16" s="31"/>
      <c r="G16" s="31">
        <f t="shared" si="0"/>
        <v>3145751.005956</v>
      </c>
    </row>
    <row r="17" spans="1:7" ht="12.75" customHeight="1">
      <c r="A17" t="s">
        <v>111</v>
      </c>
      <c r="B17" s="31">
        <v>2238349.736999</v>
      </c>
      <c r="C17" s="31">
        <v>677195.768674</v>
      </c>
      <c r="D17" s="31">
        <v>9981.85243</v>
      </c>
      <c r="E17" s="31">
        <v>866.579589</v>
      </c>
      <c r="F17" s="31"/>
      <c r="G17" s="31">
        <f t="shared" si="0"/>
        <v>2926393.937692</v>
      </c>
    </row>
    <row r="18" spans="1:7" ht="12.75" customHeight="1">
      <c r="A18" t="s">
        <v>56</v>
      </c>
      <c r="B18" s="31">
        <v>1724802.725746</v>
      </c>
      <c r="C18" s="31">
        <v>671457.856229</v>
      </c>
      <c r="D18" s="31">
        <v>282757.143347</v>
      </c>
      <c r="E18" s="31">
        <v>9546.549114</v>
      </c>
      <c r="F18" s="31"/>
      <c r="G18" s="31">
        <f t="shared" si="0"/>
        <v>2688564.274436</v>
      </c>
    </row>
    <row r="19" spans="1:7" ht="12.75" customHeight="1">
      <c r="A19" t="s">
        <v>16</v>
      </c>
      <c r="B19" s="31">
        <v>1851890.382838</v>
      </c>
      <c r="C19" s="31">
        <v>654228.906141</v>
      </c>
      <c r="D19" s="31">
        <v>38440.256572</v>
      </c>
      <c r="E19" s="31">
        <v>3459.017382</v>
      </c>
      <c r="F19" s="31"/>
      <c r="G19" s="31">
        <f t="shared" si="0"/>
        <v>2548018.5629330003</v>
      </c>
    </row>
    <row r="20" spans="1:7" ht="12.75" customHeight="1">
      <c r="A20" t="s">
        <v>39</v>
      </c>
      <c r="B20" s="31">
        <v>1054424.607328</v>
      </c>
      <c r="C20" s="31">
        <v>630867.576333</v>
      </c>
      <c r="D20" s="31">
        <v>38481.449068</v>
      </c>
      <c r="E20" s="31">
        <v>2721.403667</v>
      </c>
      <c r="F20" s="31"/>
      <c r="G20" s="31">
        <f t="shared" si="0"/>
        <v>1726495.0363959998</v>
      </c>
    </row>
    <row r="21" spans="1:7" ht="12.75" customHeight="1">
      <c r="A21" t="s">
        <v>112</v>
      </c>
      <c r="B21" s="31">
        <v>940152.35096</v>
      </c>
      <c r="C21" s="31">
        <v>413047.473428</v>
      </c>
      <c r="D21" s="31">
        <v>123579.941499</v>
      </c>
      <c r="E21" s="31">
        <v>15203.145817</v>
      </c>
      <c r="F21" s="31"/>
      <c r="G21" s="31">
        <f t="shared" si="0"/>
        <v>1491982.9117039999</v>
      </c>
    </row>
    <row r="22" spans="1:7" ht="12.75" customHeight="1">
      <c r="A22" t="s">
        <v>61</v>
      </c>
      <c r="B22" s="31">
        <v>1438949.47425</v>
      </c>
      <c r="C22" s="31"/>
      <c r="D22" s="31">
        <v>4600.948903</v>
      </c>
      <c r="E22" s="31">
        <v>1979.391427</v>
      </c>
      <c r="F22" s="31"/>
      <c r="G22" s="31">
        <f t="shared" si="0"/>
        <v>1445529.81458</v>
      </c>
    </row>
    <row r="23" spans="1:7" ht="12.75" customHeight="1">
      <c r="A23" t="s">
        <v>14</v>
      </c>
      <c r="B23" s="31">
        <v>1113077.622731</v>
      </c>
      <c r="C23" s="31">
        <v>196756.299562</v>
      </c>
      <c r="D23" s="31">
        <v>24753.646498</v>
      </c>
      <c r="E23" s="31">
        <v>7599.538781</v>
      </c>
      <c r="F23" s="31"/>
      <c r="G23" s="31">
        <f t="shared" si="0"/>
        <v>1342187.107572</v>
      </c>
    </row>
    <row r="24" spans="1:7" ht="12.75" customHeight="1">
      <c r="A24" t="s">
        <v>31</v>
      </c>
      <c r="B24" s="31">
        <v>623964.660535</v>
      </c>
      <c r="C24" s="31">
        <v>580585.839927</v>
      </c>
      <c r="D24" s="31">
        <v>29454.006206</v>
      </c>
      <c r="E24" s="31">
        <v>2299.14102</v>
      </c>
      <c r="F24" s="31"/>
      <c r="G24" s="31">
        <f t="shared" si="0"/>
        <v>1236303.647688</v>
      </c>
    </row>
    <row r="25" spans="1:7" ht="12.75" customHeight="1">
      <c r="A25" t="s">
        <v>4</v>
      </c>
      <c r="B25" s="31">
        <v>771469.035815</v>
      </c>
      <c r="C25" s="31">
        <v>125877.353353</v>
      </c>
      <c r="D25" s="31">
        <v>28505.416305</v>
      </c>
      <c r="E25" s="31">
        <v>921.613326</v>
      </c>
      <c r="F25" s="31"/>
      <c r="G25" s="31">
        <f t="shared" si="0"/>
        <v>926773.418799</v>
      </c>
    </row>
    <row r="26" spans="1:7" ht="12.75" customHeight="1">
      <c r="A26" t="s">
        <v>60</v>
      </c>
      <c r="B26" s="31">
        <v>675759.207023</v>
      </c>
      <c r="C26" s="31">
        <v>204118.147407</v>
      </c>
      <c r="D26" s="31">
        <v>6921.801637</v>
      </c>
      <c r="E26" s="31">
        <v>9165.885079</v>
      </c>
      <c r="F26" s="31"/>
      <c r="G26" s="31">
        <f t="shared" si="0"/>
        <v>895965.0411460001</v>
      </c>
    </row>
    <row r="27" spans="1:7" ht="12.75" customHeight="1">
      <c r="A27" t="s">
        <v>82</v>
      </c>
      <c r="B27" s="31">
        <v>644834.661271</v>
      </c>
      <c r="C27" s="31">
        <v>193531.151653</v>
      </c>
      <c r="D27" s="31">
        <v>32793.9706</v>
      </c>
      <c r="E27" s="31">
        <v>3695.673377</v>
      </c>
      <c r="F27" s="31"/>
      <c r="G27" s="31">
        <f t="shared" si="0"/>
        <v>874855.4569010001</v>
      </c>
    </row>
    <row r="28" spans="1:7" ht="12.75" customHeight="1">
      <c r="A28" t="s">
        <v>77</v>
      </c>
      <c r="B28" s="31">
        <v>373841.086244</v>
      </c>
      <c r="C28" s="31">
        <v>264208.584688</v>
      </c>
      <c r="D28" s="31">
        <v>125284.769969</v>
      </c>
      <c r="E28" s="31">
        <v>11619.760633</v>
      </c>
      <c r="F28" s="31"/>
      <c r="G28" s="31">
        <f t="shared" si="0"/>
        <v>774954.2015340001</v>
      </c>
    </row>
    <row r="29" spans="1:7" ht="12.75" customHeight="1">
      <c r="A29" t="s">
        <v>23</v>
      </c>
      <c r="B29" s="31">
        <v>533798.088635</v>
      </c>
      <c r="C29" s="31">
        <v>95835.684662</v>
      </c>
      <c r="D29" s="31">
        <v>28459.637145</v>
      </c>
      <c r="E29" s="31">
        <v>2965.253361</v>
      </c>
      <c r="F29" s="31"/>
      <c r="G29" s="31">
        <f t="shared" si="0"/>
        <v>661058.6638030001</v>
      </c>
    </row>
    <row r="30" spans="1:7" ht="12.75" customHeight="1">
      <c r="A30" t="s">
        <v>87</v>
      </c>
      <c r="B30" s="31">
        <v>529768.566806</v>
      </c>
      <c r="C30" s="31">
        <v>92518.385678</v>
      </c>
      <c r="D30" s="31">
        <v>9978.007081</v>
      </c>
      <c r="E30" s="31">
        <v>985.771912</v>
      </c>
      <c r="F30" s="31"/>
      <c r="G30" s="31">
        <f t="shared" si="0"/>
        <v>633250.731477</v>
      </c>
    </row>
    <row r="31" spans="1:7" ht="12.75" customHeight="1">
      <c r="A31" t="s">
        <v>83</v>
      </c>
      <c r="B31" s="31">
        <v>290114.707125</v>
      </c>
      <c r="C31" s="31">
        <v>215253.396975</v>
      </c>
      <c r="D31" s="31">
        <v>70549.39117</v>
      </c>
      <c r="E31" s="31">
        <v>16617.521597</v>
      </c>
      <c r="F31" s="31"/>
      <c r="G31" s="31">
        <f t="shared" si="0"/>
        <v>592535.0168669999</v>
      </c>
    </row>
    <row r="32" spans="1:7" ht="12.75" customHeight="1">
      <c r="A32" t="s">
        <v>34</v>
      </c>
      <c r="B32" s="31"/>
      <c r="C32" s="31">
        <v>319926.385018</v>
      </c>
      <c r="D32" s="31">
        <v>95155.250854</v>
      </c>
      <c r="E32" s="31">
        <v>831.775036</v>
      </c>
      <c r="F32" s="31"/>
      <c r="G32" s="31">
        <f t="shared" si="0"/>
        <v>415913.41090799996</v>
      </c>
    </row>
    <row r="33" spans="1:7" ht="12.75" customHeight="1">
      <c r="A33" t="s">
        <v>21</v>
      </c>
      <c r="B33" s="31">
        <v>234190.824869</v>
      </c>
      <c r="C33" s="31">
        <v>75982.47362</v>
      </c>
      <c r="D33" s="31">
        <v>64976.734058</v>
      </c>
      <c r="E33" s="31">
        <v>1340.829932</v>
      </c>
      <c r="F33" s="31"/>
      <c r="G33" s="31">
        <f t="shared" si="0"/>
        <v>376490.862479</v>
      </c>
    </row>
    <row r="34" spans="1:7" ht="12.75" customHeight="1">
      <c r="A34" t="s">
        <v>72</v>
      </c>
      <c r="B34" s="31"/>
      <c r="C34" s="31">
        <v>99417.175552</v>
      </c>
      <c r="D34" s="31">
        <v>223450.978868</v>
      </c>
      <c r="E34" s="31">
        <v>318.562939</v>
      </c>
      <c r="F34" s="31"/>
      <c r="G34" s="31">
        <f t="shared" si="0"/>
        <v>323186.71735900006</v>
      </c>
    </row>
    <row r="35" spans="1:7" ht="12.75" customHeight="1">
      <c r="A35" t="s">
        <v>30</v>
      </c>
      <c r="B35" s="31">
        <v>209872.237037</v>
      </c>
      <c r="C35" s="31">
        <v>73996.436585</v>
      </c>
      <c r="D35" s="31">
        <v>36966.155716</v>
      </c>
      <c r="E35" s="31">
        <v>2313.133384</v>
      </c>
      <c r="F35" s="31"/>
      <c r="G35" s="31">
        <f t="shared" si="0"/>
        <v>323147.962722</v>
      </c>
    </row>
    <row r="36" spans="1:7" ht="12.75" customHeight="1">
      <c r="A36" t="s">
        <v>44</v>
      </c>
      <c r="B36" s="31">
        <v>293777.141792</v>
      </c>
      <c r="C36" s="31"/>
      <c r="D36" s="31">
        <v>20839.935195</v>
      </c>
      <c r="E36" s="31">
        <v>2340.175878</v>
      </c>
      <c r="F36" s="31"/>
      <c r="G36" s="31">
        <f t="shared" si="0"/>
        <v>316957.25286499993</v>
      </c>
    </row>
    <row r="37" spans="1:7" ht="12.75" customHeight="1">
      <c r="A37" t="s">
        <v>18</v>
      </c>
      <c r="B37" s="31"/>
      <c r="C37" s="31">
        <v>285121.629418</v>
      </c>
      <c r="D37" s="31">
        <v>1730.424353</v>
      </c>
      <c r="E37" s="31">
        <v>981.213237</v>
      </c>
      <c r="F37" s="31"/>
      <c r="G37" s="31">
        <f t="shared" si="0"/>
        <v>287833.267008</v>
      </c>
    </row>
    <row r="38" spans="1:7" ht="12.75" customHeight="1">
      <c r="A38" t="s">
        <v>113</v>
      </c>
      <c r="B38" s="31"/>
      <c r="C38" s="31">
        <v>254030.520285</v>
      </c>
      <c r="D38" s="31">
        <v>16105.472944</v>
      </c>
      <c r="E38" s="31">
        <v>1664.511818</v>
      </c>
      <c r="F38" s="31"/>
      <c r="G38" s="31">
        <f t="shared" si="0"/>
        <v>271800.505047</v>
      </c>
    </row>
    <row r="39" spans="1:7" ht="12.75" customHeight="1">
      <c r="A39" t="s">
        <v>27</v>
      </c>
      <c r="B39" s="31">
        <v>168640.035578</v>
      </c>
      <c r="C39" s="31">
        <v>6079.556297</v>
      </c>
      <c r="D39" s="31">
        <v>81410.74242</v>
      </c>
      <c r="E39" s="31">
        <v>6800.975441</v>
      </c>
      <c r="F39" s="31"/>
      <c r="G39" s="31">
        <f t="shared" si="0"/>
        <v>262931.309736</v>
      </c>
    </row>
    <row r="40" spans="1:7" ht="12.75" customHeight="1">
      <c r="A40" t="s">
        <v>78</v>
      </c>
      <c r="B40" s="31"/>
      <c r="C40" s="31">
        <v>246348.388758</v>
      </c>
      <c r="D40" s="31">
        <v>7982.27466</v>
      </c>
      <c r="E40" s="31">
        <v>30.117835</v>
      </c>
      <c r="F40" s="31"/>
      <c r="G40" s="31">
        <f t="shared" si="0"/>
        <v>254360.781253</v>
      </c>
    </row>
    <row r="41" spans="1:7" ht="12.75" customHeight="1">
      <c r="A41" t="s">
        <v>17</v>
      </c>
      <c r="B41" s="31">
        <v>168544.615362</v>
      </c>
      <c r="C41" s="31">
        <v>73609.205297</v>
      </c>
      <c r="D41" s="31">
        <v>7640.326179</v>
      </c>
      <c r="E41" s="31">
        <v>812.98273</v>
      </c>
      <c r="F41" s="31"/>
      <c r="G41" s="31">
        <f t="shared" si="0"/>
        <v>250607.129568</v>
      </c>
    </row>
    <row r="42" spans="1:7" ht="12.75" customHeight="1">
      <c r="A42" t="s">
        <v>53</v>
      </c>
      <c r="B42" s="31">
        <v>125738.610328</v>
      </c>
      <c r="C42" s="31">
        <v>80075.686577</v>
      </c>
      <c r="D42" s="31">
        <v>36175.453848</v>
      </c>
      <c r="E42" s="31">
        <v>4428.461669</v>
      </c>
      <c r="F42" s="31"/>
      <c r="G42" s="31">
        <f t="shared" si="0"/>
        <v>246418.212422</v>
      </c>
    </row>
    <row r="43" spans="1:7" ht="12.75" customHeight="1">
      <c r="A43" t="s">
        <v>25</v>
      </c>
      <c r="B43" s="31">
        <v>63269.414165</v>
      </c>
      <c r="C43" s="31">
        <v>47580.380646</v>
      </c>
      <c r="D43" s="31">
        <v>44161.714036</v>
      </c>
      <c r="E43" s="31">
        <v>2148.060782</v>
      </c>
      <c r="F43" s="31"/>
      <c r="G43" s="31">
        <f t="shared" si="0"/>
        <v>157159.56962899998</v>
      </c>
    </row>
    <row r="44" spans="1:7" ht="12.75" customHeight="1">
      <c r="A44" t="s">
        <v>24</v>
      </c>
      <c r="B44" s="31">
        <v>129571.302987</v>
      </c>
      <c r="C44" s="31">
        <v>8254.048363</v>
      </c>
      <c r="D44" s="31">
        <v>10114.592068</v>
      </c>
      <c r="E44" s="31">
        <v>3055.722669</v>
      </c>
      <c r="F44" s="31"/>
      <c r="G44" s="31">
        <f t="shared" si="0"/>
        <v>150995.66608700002</v>
      </c>
    </row>
    <row r="45" spans="1:7" ht="12.75" customHeight="1">
      <c r="A45" t="s">
        <v>76</v>
      </c>
      <c r="B45" s="31"/>
      <c r="C45" s="31">
        <v>102449.758031</v>
      </c>
      <c r="D45" s="31">
        <v>5903.075121</v>
      </c>
      <c r="E45" s="31">
        <v>278.245375</v>
      </c>
      <c r="F45" s="31"/>
      <c r="G45" s="31">
        <f t="shared" si="0"/>
        <v>108631.078527</v>
      </c>
    </row>
    <row r="46" spans="1:7" ht="12.75" customHeight="1">
      <c r="A46" t="s">
        <v>62</v>
      </c>
      <c r="B46" s="31">
        <v>53185.31528</v>
      </c>
      <c r="C46" s="31">
        <v>38344.823064</v>
      </c>
      <c r="D46" s="31">
        <v>11665.384077</v>
      </c>
      <c r="E46" s="31">
        <v>411.239796</v>
      </c>
      <c r="F46" s="31"/>
      <c r="G46" s="31">
        <f t="shared" si="0"/>
        <v>103606.762217</v>
      </c>
    </row>
    <row r="47" spans="1:7" ht="12.75" customHeight="1">
      <c r="A47" t="s">
        <v>114</v>
      </c>
      <c r="B47" s="31"/>
      <c r="C47" s="31">
        <v>83658.168701</v>
      </c>
      <c r="D47" s="31">
        <v>14214.909294</v>
      </c>
      <c r="E47" s="31">
        <v>257.676485</v>
      </c>
      <c r="F47" s="31"/>
      <c r="G47" s="31">
        <f t="shared" si="0"/>
        <v>98130.75448</v>
      </c>
    </row>
    <row r="48" spans="1:7" ht="12.75" customHeight="1">
      <c r="A48" t="s">
        <v>43</v>
      </c>
      <c r="B48" s="31">
        <v>37741.96585</v>
      </c>
      <c r="C48" s="31">
        <v>34547.533975</v>
      </c>
      <c r="D48" s="31">
        <v>2584.252769</v>
      </c>
      <c r="E48" s="31">
        <v>245.786193</v>
      </c>
      <c r="F48" s="31"/>
      <c r="G48" s="31">
        <f t="shared" si="0"/>
        <v>75119.53878700001</v>
      </c>
    </row>
    <row r="49" spans="1:7" ht="12.75" customHeight="1">
      <c r="A49" t="s">
        <v>81</v>
      </c>
      <c r="B49" s="31"/>
      <c r="C49" s="31">
        <v>45562.859003</v>
      </c>
      <c r="D49" s="31">
        <v>3033.380784</v>
      </c>
      <c r="E49" s="31">
        <v>669.973372</v>
      </c>
      <c r="F49" s="31"/>
      <c r="G49" s="31">
        <f t="shared" si="0"/>
        <v>49266.213159</v>
      </c>
    </row>
    <row r="50" spans="1:7" ht="12.75" customHeight="1">
      <c r="A50" t="s">
        <v>66</v>
      </c>
      <c r="B50" s="31">
        <v>40635.002321</v>
      </c>
      <c r="C50" s="31"/>
      <c r="D50" s="31">
        <v>7573.061057</v>
      </c>
      <c r="E50" s="31">
        <v>595.355704</v>
      </c>
      <c r="F50" s="31"/>
      <c r="G50" s="31">
        <f t="shared" si="0"/>
        <v>48803.419082</v>
      </c>
    </row>
    <row r="51" spans="1:7" ht="12.75" customHeight="1">
      <c r="A51" t="s">
        <v>29</v>
      </c>
      <c r="B51" s="31"/>
      <c r="C51" s="31">
        <v>35907.312046</v>
      </c>
      <c r="D51" s="31">
        <v>453.204116</v>
      </c>
      <c r="E51" s="31">
        <v>189.962463</v>
      </c>
      <c r="F51" s="31"/>
      <c r="G51" s="31">
        <f t="shared" si="0"/>
        <v>36550.478625</v>
      </c>
    </row>
    <row r="52" spans="1:7" ht="12.75" customHeight="1">
      <c r="A52" t="s">
        <v>115</v>
      </c>
      <c r="B52" s="31"/>
      <c r="C52" s="31"/>
      <c r="D52" s="31">
        <v>9641.576164</v>
      </c>
      <c r="E52" s="31">
        <v>4140.322634</v>
      </c>
      <c r="F52" s="31"/>
      <c r="G52" s="31">
        <f t="shared" si="0"/>
        <v>13781.898798</v>
      </c>
    </row>
    <row r="53" spans="1:7" ht="12.75" customHeight="1">
      <c r="A53" t="s">
        <v>58</v>
      </c>
      <c r="B53" s="31"/>
      <c r="C53" s="31">
        <v>7698.01779</v>
      </c>
      <c r="D53" s="31">
        <v>4465.937592</v>
      </c>
      <c r="E53" s="31">
        <v>297.433537</v>
      </c>
      <c r="F53" s="31"/>
      <c r="G53" s="31">
        <f t="shared" si="0"/>
        <v>12461.388919</v>
      </c>
    </row>
    <row r="54" spans="1:7" ht="12.75" customHeight="1">
      <c r="A54" t="s">
        <v>8</v>
      </c>
      <c r="B54" s="31"/>
      <c r="C54" s="31">
        <v>5482.913552</v>
      </c>
      <c r="D54" s="31">
        <v>3872.63175</v>
      </c>
      <c r="E54" s="31">
        <v>485.120378</v>
      </c>
      <c r="F54" s="31"/>
      <c r="G54" s="31">
        <f t="shared" si="0"/>
        <v>9840.66568</v>
      </c>
    </row>
    <row r="55" spans="1:7" ht="12.75" customHeight="1">
      <c r="A55" t="s">
        <v>116</v>
      </c>
      <c r="B55" s="31"/>
      <c r="C55" s="31">
        <v>7129.888555</v>
      </c>
      <c r="D55" s="31"/>
      <c r="E55" s="31">
        <v>805.394849</v>
      </c>
      <c r="F55" s="31"/>
      <c r="G55" s="31">
        <f t="shared" si="0"/>
        <v>7935.283404000001</v>
      </c>
    </row>
    <row r="56" spans="1:7" ht="12.75" customHeight="1">
      <c r="A56" t="s">
        <v>6</v>
      </c>
      <c r="B56" s="31"/>
      <c r="C56" s="31"/>
      <c r="D56" s="31">
        <v>3549.288135</v>
      </c>
      <c r="E56" s="31">
        <v>717.700669</v>
      </c>
      <c r="F56" s="31"/>
      <c r="G56" s="31">
        <f t="shared" si="0"/>
        <v>4266.988804</v>
      </c>
    </row>
    <row r="57" spans="1:7" ht="12.75" customHeight="1">
      <c r="A57" t="s">
        <v>70</v>
      </c>
      <c r="B57" s="31"/>
      <c r="C57" s="31"/>
      <c r="D57" s="31"/>
      <c r="E57" s="31">
        <v>2807.72929</v>
      </c>
      <c r="F57" s="31"/>
      <c r="G57" s="31">
        <f t="shared" si="0"/>
        <v>2807.72929</v>
      </c>
    </row>
    <row r="58" spans="1:7" ht="12.75" customHeight="1">
      <c r="A58" t="s">
        <v>52</v>
      </c>
      <c r="B58" s="31"/>
      <c r="C58" s="31"/>
      <c r="D58" s="31">
        <v>2467.717309</v>
      </c>
      <c r="E58" s="31"/>
      <c r="F58" s="31"/>
      <c r="G58" s="31">
        <f t="shared" si="0"/>
        <v>2467.717309</v>
      </c>
    </row>
    <row r="59" spans="1:7" ht="12.75" customHeight="1">
      <c r="A59" t="s">
        <v>75</v>
      </c>
      <c r="B59" s="31"/>
      <c r="C59" s="31"/>
      <c r="D59" s="31">
        <v>423.410528</v>
      </c>
      <c r="E59" s="31">
        <v>40.838085</v>
      </c>
      <c r="F59" s="31"/>
      <c r="G59" s="31">
        <f t="shared" si="0"/>
        <v>464.248613</v>
      </c>
    </row>
    <row r="60" spans="1:7" ht="12.75" customHeight="1">
      <c r="A60" t="s">
        <v>45</v>
      </c>
      <c r="B60" s="31"/>
      <c r="C60" s="31"/>
      <c r="D60" s="31"/>
      <c r="E60" s="31">
        <v>187.410616</v>
      </c>
      <c r="F60" s="31"/>
      <c r="G60" s="31">
        <f t="shared" si="0"/>
        <v>187.410616</v>
      </c>
    </row>
    <row r="61" spans="1:7" ht="12.75" customHeight="1">
      <c r="A61" t="s">
        <v>71</v>
      </c>
      <c r="B61" s="31"/>
      <c r="C61" s="31"/>
      <c r="D61" s="31"/>
      <c r="E61" s="31">
        <v>34.460092</v>
      </c>
      <c r="F61" s="31"/>
      <c r="G61" s="31">
        <f t="shared" si="0"/>
        <v>34.460092</v>
      </c>
    </row>
    <row r="62" spans="1:7" ht="12.75" customHeight="1">
      <c r="A62" t="s">
        <v>117</v>
      </c>
      <c r="B62" s="31"/>
      <c r="C62" s="31"/>
      <c r="D62" s="31"/>
      <c r="E62" s="31">
        <v>11.562684</v>
      </c>
      <c r="F62" s="31"/>
      <c r="G62" s="31">
        <f t="shared" si="0"/>
        <v>11.562684</v>
      </c>
    </row>
    <row r="63" spans="1:7" ht="12.75" customHeight="1">
      <c r="A63" t="s">
        <v>49</v>
      </c>
      <c r="B63" s="31"/>
      <c r="C63" s="31"/>
      <c r="D63" s="31"/>
      <c r="E63" s="31">
        <v>9.927821999999999</v>
      </c>
      <c r="F63" s="31"/>
      <c r="G63" s="31">
        <f t="shared" si="0"/>
        <v>9.927821999999999</v>
      </c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portrait" paperSize="9" scale="90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5.00390625" style="1" customWidth="1"/>
    <col min="2" max="2" width="25.8515625" style="1" customWidth="1"/>
    <col min="3" max="3" width="15.57421875" style="1" customWidth="1"/>
    <col min="4" max="4" width="12.57421875" style="1" customWidth="1"/>
    <col min="5" max="5" width="11.57421875" style="1" customWidth="1"/>
    <col min="6" max="6" width="30.28125" style="1" customWidth="1"/>
    <col min="7" max="8" width="17.421875" style="1" customWidth="1"/>
    <col min="9" max="16384" width="11.57421875" style="0" customWidth="1"/>
  </cols>
  <sheetData>
    <row r="1" spans="2:8" ht="29.25">
      <c r="B1" s="32" t="s">
        <v>0</v>
      </c>
      <c r="C1" s="32" t="s">
        <v>118</v>
      </c>
      <c r="D1" s="33"/>
      <c r="F1" s="3" t="s">
        <v>0</v>
      </c>
      <c r="G1" s="5" t="s">
        <v>1</v>
      </c>
      <c r="H1" s="5" t="s">
        <v>2</v>
      </c>
    </row>
    <row r="2" spans="1:8" ht="15.75">
      <c r="A2" s="6">
        <v>13</v>
      </c>
      <c r="B2" s="11" t="s">
        <v>15</v>
      </c>
      <c r="C2" s="34">
        <f>Tonnage!D14+'Seaborne Trade'!D14+'Capacity Bulding'!F14+ENC!H14</f>
        <v>3.0793275924506087</v>
      </c>
      <c r="D2" s="35"/>
      <c r="E2" s="36"/>
      <c r="F2" s="11" t="s">
        <v>15</v>
      </c>
      <c r="G2" s="37">
        <f>Tonnage!C14</f>
        <v>97570000</v>
      </c>
      <c r="H2" s="38">
        <f>Tonnage!D14</f>
        <v>1</v>
      </c>
    </row>
    <row r="3" spans="1:8" ht="15.75">
      <c r="A3" s="6">
        <v>68</v>
      </c>
      <c r="B3" s="11" t="s">
        <v>85</v>
      </c>
      <c r="C3" s="34">
        <f>Tonnage!D84+'Seaborne Trade'!D84+'Capacity Bulding'!F84+ENC!H84</f>
        <v>2.7570922551357917</v>
      </c>
      <c r="D3" s="35"/>
      <c r="E3" s="36"/>
      <c r="F3" s="11" t="s">
        <v>70</v>
      </c>
      <c r="G3" s="37">
        <f>Tonnage!C69</f>
        <v>86352300</v>
      </c>
      <c r="H3" s="38">
        <f>Tonnage!D69</f>
        <v>0.8850292097980936</v>
      </c>
    </row>
    <row r="4" spans="1:8" ht="15.75">
      <c r="A4" s="6">
        <v>43</v>
      </c>
      <c r="B4" s="11" t="s">
        <v>86</v>
      </c>
      <c r="C4" s="38">
        <f>Tonnage!D85+'Seaborne Trade'!D85+'Capacity Bulding'!F85+ENC!H85</f>
        <v>2.6982967362451427</v>
      </c>
      <c r="D4" s="35"/>
      <c r="E4" s="36"/>
      <c r="F4" s="11" t="s">
        <v>45</v>
      </c>
      <c r="G4" s="37">
        <f>Tonnage!C44</f>
        <v>70700000</v>
      </c>
      <c r="H4" s="38">
        <f>Tonnage!D44</f>
        <v>0.724607973762427</v>
      </c>
    </row>
    <row r="5" spans="1:8" ht="15.75">
      <c r="A5" s="6">
        <v>83</v>
      </c>
      <c r="B5" s="11" t="s">
        <v>70</v>
      </c>
      <c r="C5" s="34">
        <f>Tonnage!D69+'Seaborne Trade'!D69+'Capacity Bulding'!F69+ENC!H69</f>
        <v>2.0557602151933736</v>
      </c>
      <c r="D5" s="35"/>
      <c r="E5" s="36"/>
      <c r="F5" s="11" t="s">
        <v>85</v>
      </c>
      <c r="G5" s="37">
        <f>Tonnage!C84</f>
        <v>48102992</v>
      </c>
      <c r="H5" s="38">
        <f>Tonnage!D84</f>
        <v>0.49301006456902735</v>
      </c>
    </row>
    <row r="6" spans="1:8" ht="15.75">
      <c r="A6" s="6">
        <v>63</v>
      </c>
      <c r="B6" s="11" t="s">
        <v>28</v>
      </c>
      <c r="C6" s="34">
        <f>Tonnage!D27+'Seaborne Trade'!D27+'Capacity Bulding'!F27+ENC!H27</f>
        <v>2.0088957942137737</v>
      </c>
      <c r="D6" s="35"/>
      <c r="E6" s="36"/>
      <c r="F6" s="11" t="s">
        <v>65</v>
      </c>
      <c r="G6" s="37">
        <f>Tonnage!C64</f>
        <v>44384155</v>
      </c>
      <c r="H6" s="38">
        <f>Tonnage!D64</f>
        <v>0.45489551091524033</v>
      </c>
    </row>
    <row r="7" spans="1:8" ht="15.75">
      <c r="A7" s="6">
        <v>29</v>
      </c>
      <c r="B7" s="11" t="s">
        <v>67</v>
      </c>
      <c r="C7" s="34">
        <f>Tonnage!D66+'Seaborne Trade'!D66+'Capacity Bulding'!F66+ENC!H66</f>
        <v>1.865143271504778</v>
      </c>
      <c r="D7" s="35"/>
      <c r="E7" s="36"/>
      <c r="F7" s="11" t="s">
        <v>31</v>
      </c>
      <c r="G7" s="37">
        <f>Tonnage!C30</f>
        <v>41716093</v>
      </c>
      <c r="H7" s="38">
        <f>Tonnage!D30</f>
        <v>0.4275504048375525</v>
      </c>
    </row>
    <row r="8" spans="1:8" ht="15.75">
      <c r="A8" s="6">
        <v>84</v>
      </c>
      <c r="B8" s="11" t="s">
        <v>5</v>
      </c>
      <c r="C8" s="34">
        <f>Tonnage!D4+'Seaborne Trade'!D4+'Capacity Bulding'!F4+ENC!H4</f>
        <v>1.7967361433793199</v>
      </c>
      <c r="D8" s="39"/>
      <c r="E8" s="36"/>
      <c r="F8" s="11" t="s">
        <v>86</v>
      </c>
      <c r="G8" s="37">
        <f>Tonnage!C85</f>
        <v>25526217</v>
      </c>
      <c r="H8" s="38">
        <f>Tonnage!D85</f>
        <v>0.26161952444398895</v>
      </c>
    </row>
    <row r="9" spans="1:8" ht="15.75">
      <c r="A9" s="6">
        <v>17</v>
      </c>
      <c r="B9" s="11" t="s">
        <v>30</v>
      </c>
      <c r="C9" s="34">
        <f>Tonnage!D29+'Seaborne Trade'!D29+'Capacity Bulding'!F29+ENC!H29</f>
        <v>1.7536995597952774</v>
      </c>
      <c r="D9" s="35"/>
      <c r="E9" s="36"/>
      <c r="F9" s="11" t="s">
        <v>19</v>
      </c>
      <c r="G9" s="37">
        <f>Tonnage!C18</f>
        <v>22868153</v>
      </c>
      <c r="H9" s="38">
        <f>Tonnage!D18</f>
        <v>0.23437688838782414</v>
      </c>
    </row>
    <row r="10" spans="1:8" ht="15.75">
      <c r="A10" s="6">
        <v>39</v>
      </c>
      <c r="B10" s="11" t="s">
        <v>65</v>
      </c>
      <c r="C10" s="34">
        <f>Tonnage!D64+'Seaborne Trade'!D64+'Capacity Bulding'!F64+ENC!H64</f>
        <v>1.748700963219277</v>
      </c>
      <c r="D10" s="35"/>
      <c r="E10" s="36"/>
      <c r="F10" s="11" t="s">
        <v>41</v>
      </c>
      <c r="G10" s="37">
        <f>Tonnage!C40</f>
        <v>22647157</v>
      </c>
      <c r="H10" s="38">
        <f>Tonnage!D40</f>
        <v>0.23211188890027673</v>
      </c>
    </row>
    <row r="11" spans="1:8" ht="15.75">
      <c r="A11" s="6">
        <v>54</v>
      </c>
      <c r="B11" s="11" t="s">
        <v>41</v>
      </c>
      <c r="C11" s="34">
        <f>Tonnage!D40+'Seaborne Trade'!D40+'Capacity Bulding'!F40+ENC!H40</f>
        <v>1.7012183119617035</v>
      </c>
      <c r="D11" s="35"/>
      <c r="E11" s="36"/>
      <c r="F11" s="11" t="s">
        <v>56</v>
      </c>
      <c r="G11" s="37">
        <f>Tonnage!C55</f>
        <v>18330480</v>
      </c>
      <c r="H11" s="38">
        <f>Tonnage!D55</f>
        <v>0.18787004202111304</v>
      </c>
    </row>
    <row r="12" spans="1:8" ht="15.75">
      <c r="A12" s="6">
        <v>37</v>
      </c>
      <c r="B12" s="11" t="s">
        <v>31</v>
      </c>
      <c r="C12" s="34">
        <f>Tonnage!D30+'Seaborne Trade'!D30+'Capacity Bulding'!F30+ENC!H30</f>
        <v>1.4804964018658178</v>
      </c>
      <c r="D12" s="35"/>
      <c r="E12" s="36"/>
      <c r="F12" s="11" t="s">
        <v>39</v>
      </c>
      <c r="G12" s="37">
        <f>Tonnage!C38</f>
        <v>16250171</v>
      </c>
      <c r="H12" s="38">
        <f>Tonnage!D38</f>
        <v>0.1665488469816542</v>
      </c>
    </row>
    <row r="13" spans="1:8" ht="15.75">
      <c r="A13" s="6">
        <v>19</v>
      </c>
      <c r="B13" s="11" t="s">
        <v>39</v>
      </c>
      <c r="C13" s="34">
        <f>Tonnage!D38+'Seaborne Trade'!D38+'Capacity Bulding'!F38+ENC!H38</f>
        <v>1.443957653812985</v>
      </c>
      <c r="D13" s="35"/>
      <c r="E13" s="36"/>
      <c r="F13" s="11" t="s">
        <v>21</v>
      </c>
      <c r="G13" s="37">
        <f>Tonnage!C20</f>
        <v>15604079</v>
      </c>
      <c r="H13" s="38">
        <f>Tonnage!D20</f>
        <v>0.15992701650097366</v>
      </c>
    </row>
    <row r="14" spans="1:8" ht="15.75">
      <c r="A14" s="6">
        <v>34</v>
      </c>
      <c r="B14" s="11" t="s">
        <v>36</v>
      </c>
      <c r="C14" s="34">
        <f>Tonnage!D35+'Seaborne Trade'!D35+'Capacity Bulding'!F35+ENC!H35</f>
        <v>1.4365599309669936</v>
      </c>
      <c r="D14" s="35"/>
      <c r="E14" s="36"/>
      <c r="F14" s="11" t="s">
        <v>36</v>
      </c>
      <c r="G14" s="37">
        <f>Tonnage!C35</f>
        <v>12944000</v>
      </c>
      <c r="H14" s="38">
        <f>Tonnage!D35</f>
        <v>0.13266372860510403</v>
      </c>
    </row>
    <row r="15" spans="1:8" ht="15.75">
      <c r="A15" s="6">
        <v>42</v>
      </c>
      <c r="B15" s="11" t="s">
        <v>53</v>
      </c>
      <c r="C15" s="34">
        <f>Tonnage!D52+'Seaborne Trade'!D52+'Capacity Bulding'!F52+ENC!H52</f>
        <v>1.3952884736269953</v>
      </c>
      <c r="D15" s="35"/>
      <c r="E15" s="36"/>
      <c r="F15" s="11" t="s">
        <v>44</v>
      </c>
      <c r="G15" s="37">
        <f>Tonnage!C43</f>
        <v>12143950</v>
      </c>
      <c r="H15" s="38">
        <f>Tonnage!D43</f>
        <v>0.12446397458235113</v>
      </c>
    </row>
    <row r="16" spans="1:8" ht="15.75">
      <c r="A16" s="6">
        <v>33</v>
      </c>
      <c r="B16" s="11" t="s">
        <v>13</v>
      </c>
      <c r="C16" s="34">
        <f>Tonnage!D12+'Seaborne Trade'!D12+'Capacity Bulding'!F12+ENC!H12</f>
        <v>1.39100189707038</v>
      </c>
      <c r="D16" s="35"/>
      <c r="E16" s="36"/>
      <c r="F16" s="11" t="s">
        <v>35</v>
      </c>
      <c r="G16" s="37">
        <f>Tonnage!C34</f>
        <v>11227227</v>
      </c>
      <c r="H16" s="38">
        <f>Tonnage!D34</f>
        <v>0.1150684329199549</v>
      </c>
    </row>
    <row r="17" spans="1:8" ht="15.75">
      <c r="A17" s="6">
        <v>28</v>
      </c>
      <c r="B17" s="11" t="s">
        <v>35</v>
      </c>
      <c r="C17" s="34">
        <f>Tonnage!D34+'Seaborne Trade'!D34+'Capacity Bulding'!F34+ENC!H34</f>
        <v>1.3906907037714449</v>
      </c>
      <c r="D17" s="35"/>
      <c r="E17" s="36"/>
      <c r="F17" s="11" t="s">
        <v>30</v>
      </c>
      <c r="G17" s="37">
        <f>Tonnage!C29</f>
        <v>10713602</v>
      </c>
      <c r="H17" s="38">
        <f>Tonnage!D29</f>
        <v>0.10980426360561649</v>
      </c>
    </row>
    <row r="18" spans="1:8" ht="15.75">
      <c r="A18" s="6">
        <v>65</v>
      </c>
      <c r="B18" s="11" t="s">
        <v>54</v>
      </c>
      <c r="C18" s="34">
        <f>Tonnage!D53+'Seaborne Trade'!D53+'Capacity Bulding'!F53+ENC!H53</f>
        <v>1.3272355796342483</v>
      </c>
      <c r="D18" s="35"/>
      <c r="E18" s="36"/>
      <c r="F18" s="11" t="s">
        <v>67</v>
      </c>
      <c r="G18" s="37">
        <f>Tonnage!C66</f>
        <v>10310722</v>
      </c>
      <c r="H18" s="38">
        <f>Tonnage!D66</f>
        <v>0.10567512555088654</v>
      </c>
    </row>
    <row r="19" spans="1:8" ht="15.75">
      <c r="A19" s="6">
        <v>61</v>
      </c>
      <c r="B19" s="11" t="s">
        <v>47</v>
      </c>
      <c r="C19" s="34">
        <f>Tonnage!D46+'Seaborne Trade'!D46+'Capacity Bulding'!F46+ENC!H46</f>
        <v>1.3257895870285095</v>
      </c>
      <c r="D19" s="35"/>
      <c r="E19" s="36"/>
      <c r="F19" s="11" t="s">
        <v>63</v>
      </c>
      <c r="G19" s="37">
        <f>Tonnage!C62</f>
        <v>9946565</v>
      </c>
      <c r="H19" s="38">
        <f>Tonnage!D62</f>
        <v>0.10194286153530799</v>
      </c>
    </row>
    <row r="20" spans="1:8" ht="15.75">
      <c r="A20" s="6">
        <v>51</v>
      </c>
      <c r="B20" s="11" t="s">
        <v>9</v>
      </c>
      <c r="C20" s="34">
        <f>Tonnage!D8+'Seaborne Trade'!D8+'Capacity Bulding'!F8+ENC!H8</f>
        <v>1.3216129954782163</v>
      </c>
      <c r="D20" s="35"/>
      <c r="E20" s="36"/>
      <c r="F20" s="11" t="s">
        <v>53</v>
      </c>
      <c r="G20" s="37">
        <f>Tonnage!C52</f>
        <v>8820000</v>
      </c>
      <c r="H20" s="38">
        <f>Tonnage!D52</f>
        <v>0.09039663831095623</v>
      </c>
    </row>
    <row r="21" spans="1:8" ht="15.75">
      <c r="A21" s="6">
        <v>80</v>
      </c>
      <c r="B21" s="11" t="s">
        <v>56</v>
      </c>
      <c r="C21" s="34">
        <f>Tonnage!D55+'Seaborne Trade'!D55+'Capacity Bulding'!F55+ENC!H55</f>
        <v>1.3011985854818475</v>
      </c>
      <c r="D21" s="35"/>
      <c r="E21" s="36"/>
      <c r="F21" s="11" t="s">
        <v>82</v>
      </c>
      <c r="G21" s="37">
        <f>Tonnage!C81</f>
        <v>6869995</v>
      </c>
      <c r="H21" s="38">
        <f>Tonnage!D81</f>
        <v>0.07041093573844419</v>
      </c>
    </row>
    <row r="22" spans="1:8" ht="15.75">
      <c r="A22" s="6">
        <v>26</v>
      </c>
      <c r="B22" s="11" t="s">
        <v>74</v>
      </c>
      <c r="C22" s="34">
        <f>Tonnage!D73+'Seaborne Trade'!D73+'Capacity Bulding'!F73+ENC!H73</f>
        <v>1.281640559170911</v>
      </c>
      <c r="D22" s="35"/>
      <c r="E22" s="36"/>
      <c r="F22" s="11" t="s">
        <v>28</v>
      </c>
      <c r="G22" s="37">
        <f>Tonnage!C27</f>
        <v>6491999</v>
      </c>
      <c r="H22" s="38">
        <f>Tonnage!D27</f>
        <v>0.06653683509275392</v>
      </c>
    </row>
    <row r="23" spans="1:8" ht="15.75">
      <c r="A23" s="6">
        <v>6</v>
      </c>
      <c r="B23" s="11" t="s">
        <v>8</v>
      </c>
      <c r="C23" s="34">
        <f>Tonnage!D7+'Seaborne Trade'!D7+'Capacity Bulding'!F7+ENC!H7</f>
        <v>1.2610316255306973</v>
      </c>
      <c r="D23" s="35"/>
      <c r="E23" s="36"/>
      <c r="F23" s="11" t="s">
        <v>8</v>
      </c>
      <c r="G23" s="37">
        <f>Tonnage!C7</f>
        <v>5502048</v>
      </c>
      <c r="H23" s="38">
        <f>Tonnage!D7</f>
        <v>0.05639077585323358</v>
      </c>
    </row>
    <row r="24" spans="1:8" ht="19.5" customHeight="1">
      <c r="A24" s="6">
        <v>35</v>
      </c>
      <c r="B24" s="11" t="s">
        <v>63</v>
      </c>
      <c r="C24" s="38">
        <f>Tonnage!D62+'Seaborne Trade'!D62+'Capacity Bulding'!F62+ENC!H62</f>
        <v>1.2402994604431785</v>
      </c>
      <c r="D24" s="39"/>
      <c r="E24" s="36"/>
      <c r="F24" s="11" t="s">
        <v>37</v>
      </c>
      <c r="G24" s="37">
        <f>Tonnage!C36</f>
        <v>5500000</v>
      </c>
      <c r="H24" s="38">
        <f>Tonnage!D36</f>
        <v>0.05636978579481398</v>
      </c>
    </row>
    <row r="25" spans="1:8" ht="15.75">
      <c r="A25" s="6">
        <v>59</v>
      </c>
      <c r="B25" s="11" t="s">
        <v>44</v>
      </c>
      <c r="C25" s="34">
        <f>Tonnage!D43+'Seaborne Trade'!D43+'Capacity Bulding'!F43+ENC!H43</f>
        <v>1.2328848894463411</v>
      </c>
      <c r="D25" s="35"/>
      <c r="E25" s="36"/>
      <c r="F25" s="11" t="s">
        <v>61</v>
      </c>
      <c r="G25" s="37">
        <f>Tonnage!C60</f>
        <v>5269721</v>
      </c>
      <c r="H25" s="38">
        <f>Tonnage!D60</f>
        <v>0.054009644357896895</v>
      </c>
    </row>
    <row r="26" spans="1:8" ht="15.75">
      <c r="A26" s="6">
        <v>66</v>
      </c>
      <c r="B26" s="11" t="s">
        <v>21</v>
      </c>
      <c r="C26" s="34">
        <f>Tonnage!D20+'Seaborne Trade'!D20+'Capacity Bulding'!F20+ENC!H20</f>
        <v>1.2171120027132674</v>
      </c>
      <c r="D26" s="35"/>
      <c r="E26" s="36"/>
      <c r="F26" s="11" t="s">
        <v>68</v>
      </c>
      <c r="G26" s="37">
        <f>Tonnage!C67</f>
        <v>4840634</v>
      </c>
      <c r="H26" s="38">
        <f>Tonnage!D67</f>
        <v>0.04961190939838065</v>
      </c>
    </row>
    <row r="27" spans="1:8" ht="15.75">
      <c r="A27" s="6">
        <v>11</v>
      </c>
      <c r="B27" s="11" t="s">
        <v>82</v>
      </c>
      <c r="C27" s="34">
        <f>Tonnage!D81+'Seaborne Trade'!D81+'Capacity Bulding'!F81+ENC!H81</f>
        <v>1.1876222090819735</v>
      </c>
      <c r="D27" s="35"/>
      <c r="E27" s="36"/>
      <c r="F27" s="11" t="s">
        <v>13</v>
      </c>
      <c r="G27" s="37">
        <f>Tonnage!C12</f>
        <v>4598907</v>
      </c>
      <c r="H27" s="38">
        <f>Tonnage!D12</f>
        <v>0.04713443681459465</v>
      </c>
    </row>
    <row r="28" spans="1:8" ht="15.75">
      <c r="A28" s="6">
        <v>88</v>
      </c>
      <c r="B28" s="11" t="s">
        <v>78</v>
      </c>
      <c r="C28" s="34">
        <f>Tonnage!D77+'Seaborne Trade'!D77+'Capacity Bulding'!F77+ENC!H77</f>
        <v>1.157390362191187</v>
      </c>
      <c r="D28" s="35"/>
      <c r="E28" s="36"/>
      <c r="F28" s="11" t="s">
        <v>90</v>
      </c>
      <c r="G28" s="37">
        <f>Tonnage!C89</f>
        <v>4092000</v>
      </c>
      <c r="H28" s="38">
        <f>Tonnage!D89</f>
        <v>0.0419391206313416</v>
      </c>
    </row>
    <row r="29" spans="1:8" ht="15.75">
      <c r="A29" s="6">
        <v>76</v>
      </c>
      <c r="B29" s="11" t="s">
        <v>68</v>
      </c>
      <c r="C29" s="34">
        <f>Tonnage!D67+'Seaborne Trade'!D67+'Capacity Bulding'!F67+ENC!H67</f>
        <v>1.1363764641808107</v>
      </c>
      <c r="D29" s="35"/>
      <c r="E29" s="36"/>
      <c r="F29" s="11" t="s">
        <v>78</v>
      </c>
      <c r="G29" s="37">
        <f>Tonnage!C77</f>
        <v>3846758</v>
      </c>
      <c r="H29" s="38">
        <f>Tonnage!D77</f>
        <v>0.03942562262990673</v>
      </c>
    </row>
    <row r="30" spans="1:8" ht="15.75">
      <c r="A30" s="6">
        <v>7</v>
      </c>
      <c r="B30" s="11" t="s">
        <v>61</v>
      </c>
      <c r="C30" s="34">
        <f>Tonnage!D60+'Seaborne Trade'!D60+'Capacity Bulding'!F60+ENC!H60</f>
        <v>1.1320027218605226</v>
      </c>
      <c r="D30" s="35"/>
      <c r="E30" s="36"/>
      <c r="F30" s="11" t="s">
        <v>9</v>
      </c>
      <c r="G30" s="37">
        <f>Tonnage!C8</f>
        <v>3524891</v>
      </c>
      <c r="H30" s="38">
        <f>Tonnage!D8</f>
        <v>0.03612679102183048</v>
      </c>
    </row>
    <row r="31" spans="1:8" ht="15.75">
      <c r="A31" s="6">
        <v>75</v>
      </c>
      <c r="B31" s="11" t="s">
        <v>77</v>
      </c>
      <c r="C31" s="34">
        <f>Tonnage!D76+'Seaborne Trade'!D76+'Capacity Bulding'!F76+ENC!H76</f>
        <v>1.1277571927690242</v>
      </c>
      <c r="D31" s="35"/>
      <c r="E31" s="36"/>
      <c r="F31" s="11" t="s">
        <v>77</v>
      </c>
      <c r="G31" s="37">
        <f>Tonnage!C76</f>
        <v>3262331</v>
      </c>
      <c r="H31" s="38">
        <f>Tonnage!D76</f>
        <v>0.033435799938505685</v>
      </c>
    </row>
    <row r="32" spans="1:8" ht="15.75">
      <c r="A32" s="6">
        <v>40</v>
      </c>
      <c r="B32" s="11" t="s">
        <v>62</v>
      </c>
      <c r="C32" s="34">
        <f>Tonnage!D61+'Seaborne Trade'!D61+'Capacity Bulding'!F61+ENC!H61</f>
        <v>1.117933318453627</v>
      </c>
      <c r="D32" s="35"/>
      <c r="E32" s="36"/>
      <c r="F32" s="11" t="s">
        <v>42</v>
      </c>
      <c r="G32" s="37">
        <f>Tonnage!C41</f>
        <v>2886000</v>
      </c>
      <c r="H32" s="38">
        <f>Tonnage!D41</f>
        <v>0.029578763964333298</v>
      </c>
    </row>
    <row r="33" spans="1:8" ht="15.75">
      <c r="A33" s="6">
        <v>53</v>
      </c>
      <c r="B33" s="11" t="s">
        <v>73</v>
      </c>
      <c r="C33" s="34">
        <f>Tonnage!D72+'Seaborne Trade'!D72+'Capacity Bulding'!F72+ENC!H72</f>
        <v>1.1027559720077875</v>
      </c>
      <c r="D33" s="35"/>
      <c r="E33" s="36"/>
      <c r="F33" s="11" t="s">
        <v>55</v>
      </c>
      <c r="G33" s="37">
        <f>Tonnage!C54</f>
        <v>2814000</v>
      </c>
      <c r="H33" s="38">
        <f>Tonnage!D54</f>
        <v>0.02884083222301937</v>
      </c>
    </row>
    <row r="34" spans="1:8" ht="15.75">
      <c r="A34" s="6">
        <v>45</v>
      </c>
      <c r="B34" s="11" t="s">
        <v>45</v>
      </c>
      <c r="C34" s="34">
        <f>Tonnage!D44+'Seaborne Trade'!D44+'Capacity Bulding'!F44+ENC!H44</f>
        <v>1.1016396586856245</v>
      </c>
      <c r="D34" s="35"/>
      <c r="E34" s="36"/>
      <c r="F34" s="11" t="s">
        <v>47</v>
      </c>
      <c r="G34" s="37">
        <f>Tonnage!C46</f>
        <v>2437801</v>
      </c>
      <c r="H34" s="38">
        <f>Tonnage!D46</f>
        <v>0.024985149123706057</v>
      </c>
    </row>
    <row r="35" spans="1:8" ht="15.75">
      <c r="A35" s="6">
        <v>72</v>
      </c>
      <c r="B35" s="11" t="s">
        <v>37</v>
      </c>
      <c r="C35" s="38">
        <f>Tonnage!D36+'Seaborne Trade'!D36+'Capacity Bulding'!F36+ENC!H36</f>
        <v>1.0935067227755881</v>
      </c>
      <c r="D35" s="35"/>
      <c r="E35" s="36"/>
      <c r="F35" s="11" t="s">
        <v>74</v>
      </c>
      <c r="G35" s="37">
        <f>Tonnage!C73</f>
        <v>2382193</v>
      </c>
      <c r="H35" s="38">
        <f>Tonnage!D73</f>
        <v>0.0244152198421646</v>
      </c>
    </row>
    <row r="36" spans="1:8" ht="15.75">
      <c r="A36" s="6">
        <v>86</v>
      </c>
      <c r="B36" s="11" t="s">
        <v>14</v>
      </c>
      <c r="C36" s="34">
        <f>Tonnage!D13+'Seaborne Trade'!D13+'Capacity Bulding'!F13+ENC!H13</f>
        <v>1.0755071641432468</v>
      </c>
      <c r="D36" s="39"/>
      <c r="E36" s="36"/>
      <c r="F36" s="11" t="s">
        <v>88</v>
      </c>
      <c r="G36" s="37">
        <f>Tonnage!C87</f>
        <v>2003000</v>
      </c>
      <c r="H36" s="38">
        <f>Tonnage!D87</f>
        <v>0.02052885108127498</v>
      </c>
    </row>
    <row r="37" spans="1:8" ht="15.75">
      <c r="A37" s="6">
        <v>3</v>
      </c>
      <c r="B37" s="11" t="s">
        <v>4</v>
      </c>
      <c r="C37" s="34">
        <f>Tonnage!D3+'Seaborne Trade'!D3+'Capacity Bulding'!F3+ENC!H3</f>
        <v>1.0650619679222004</v>
      </c>
      <c r="D37" s="35"/>
      <c r="E37" s="36"/>
      <c r="F37" s="11" t="s">
        <v>5</v>
      </c>
      <c r="G37" s="37">
        <f>Tonnage!C4</f>
        <v>1917550</v>
      </c>
      <c r="H37" s="38">
        <f>Tonnage!D4</f>
        <v>0.019653069591062826</v>
      </c>
    </row>
    <row r="38" spans="1:8" ht="32.25" customHeight="1">
      <c r="A38" s="6">
        <v>87</v>
      </c>
      <c r="B38" s="11" t="s">
        <v>38</v>
      </c>
      <c r="C38" s="38">
        <f>Tonnage!D37+'Seaborne Trade'!D37+'Capacity Bulding'!F37+ENC!H37</f>
        <v>1.0586253499926643</v>
      </c>
      <c r="D38" s="39"/>
      <c r="E38" s="36"/>
      <c r="F38" s="11" t="s">
        <v>89</v>
      </c>
      <c r="G38" s="37">
        <f>Tonnage!C88</f>
        <v>1834000</v>
      </c>
      <c r="H38" s="38">
        <f>Tonnage!D88</f>
        <v>0.01879676129957979</v>
      </c>
    </row>
    <row r="39" spans="1:8" ht="15.75">
      <c r="A39" s="6">
        <v>25</v>
      </c>
      <c r="B39" s="11" t="s">
        <v>27</v>
      </c>
      <c r="C39" s="38">
        <f>Tonnage!D26+'Seaborne Trade'!D26+'Capacity Bulding'!F26+ENC!H26</f>
        <v>1.0579975692320072</v>
      </c>
      <c r="D39" s="35"/>
      <c r="E39" s="36"/>
      <c r="F39" s="11" t="s">
        <v>27</v>
      </c>
      <c r="G39" s="37">
        <f>Tonnage!C26</f>
        <v>1717856</v>
      </c>
      <c r="H39" s="38">
        <f>Tonnage!D26</f>
        <v>0.01760639540842472</v>
      </c>
    </row>
    <row r="40" spans="1:8" ht="34.5" customHeight="1">
      <c r="A40" s="6">
        <v>15</v>
      </c>
      <c r="B40" s="11" t="s">
        <v>83</v>
      </c>
      <c r="C40" s="38">
        <f>Tonnage!D82+'Seaborne Trade'!D82+'Capacity Bulding'!F82+ENC!H82</f>
        <v>1.0426428714082923</v>
      </c>
      <c r="D40" s="35"/>
      <c r="E40" s="36"/>
      <c r="F40" s="11" t="s">
        <v>17</v>
      </c>
      <c r="G40" s="37">
        <f>Tonnage!C16</f>
        <v>1488812</v>
      </c>
      <c r="H40" s="38">
        <f>Tonnage!D16</f>
        <v>0.015258911550681561</v>
      </c>
    </row>
    <row r="41" spans="1:8" ht="15.75">
      <c r="A41" s="6">
        <v>5</v>
      </c>
      <c r="B41" s="11" t="s">
        <v>24</v>
      </c>
      <c r="C41" s="34">
        <f>Tonnage!D23+'Seaborne Trade'!D23+'Capacity Bulding'!F23+ENC!H23</f>
        <v>1.0363205492497323</v>
      </c>
      <c r="D41" s="35"/>
      <c r="E41" s="36"/>
      <c r="F41" s="11" t="s">
        <v>7</v>
      </c>
      <c r="G41" s="37">
        <f>Tonnage!C6</f>
        <v>1186680</v>
      </c>
      <c r="H41" s="38">
        <f>Tonnage!D6</f>
        <v>0.012162344983089064</v>
      </c>
    </row>
    <row r="42" spans="1:8" ht="27.75">
      <c r="A42" s="6">
        <v>22</v>
      </c>
      <c r="B42" s="11" t="s">
        <v>89</v>
      </c>
      <c r="C42" s="38">
        <f>Tonnage!D88+'Seaborne Trade'!D88+'Capacity Bulding'!F88+ENC!H88</f>
        <v>1.0361326089228826</v>
      </c>
      <c r="D42" s="35"/>
      <c r="E42" s="36"/>
      <c r="F42" s="11" t="s">
        <v>24</v>
      </c>
      <c r="G42" s="37">
        <f>Tonnage!C23</f>
        <v>1100000</v>
      </c>
      <c r="H42" s="38">
        <f>Tonnage!D23</f>
        <v>0.011273957158962795</v>
      </c>
    </row>
    <row r="43" spans="1:8" ht="15.75">
      <c r="A43" s="6">
        <v>2</v>
      </c>
      <c r="B43" s="11" t="s">
        <v>7</v>
      </c>
      <c r="C43" s="34">
        <f>Tonnage!D6+'Seaborne Trade'!D6+'Capacity Bulding'!F6+ENC!H6</f>
        <v>1.0358143354641909</v>
      </c>
      <c r="D43" s="35"/>
      <c r="E43" s="36"/>
      <c r="F43" s="11" t="s">
        <v>4</v>
      </c>
      <c r="G43" s="37">
        <f>Tonnage!C3</f>
        <v>1085169</v>
      </c>
      <c r="H43" s="38">
        <f>Tonnage!D3</f>
        <v>0.011121953469304089</v>
      </c>
    </row>
    <row r="44" spans="1:8" ht="15.75">
      <c r="A44" s="6">
        <v>82</v>
      </c>
      <c r="B44" s="11" t="s">
        <v>17</v>
      </c>
      <c r="C44" s="34">
        <f>Tonnage!D16+'Seaborne Trade'!D16+'Capacity Bulding'!F16+ENC!H16</f>
        <v>1.031536351974783</v>
      </c>
      <c r="D44" s="35"/>
      <c r="E44" s="36"/>
      <c r="F44" s="11" t="s">
        <v>84</v>
      </c>
      <c r="G44" s="37">
        <f>Tonnage!C83</f>
        <v>1075569</v>
      </c>
      <c r="H44" s="38">
        <f>Tonnage!D83</f>
        <v>0.011023562570462232</v>
      </c>
    </row>
    <row r="45" spans="1:8" ht="15.75">
      <c r="A45" s="6">
        <v>62</v>
      </c>
      <c r="B45" s="11" t="s">
        <v>58</v>
      </c>
      <c r="C45" s="34">
        <f>Tonnage!D57+'Seaborne Trade'!D57+'Capacity Bulding'!F57+ENC!H57</f>
        <v>1.0242728697954675</v>
      </c>
      <c r="D45" s="35"/>
      <c r="E45" s="36"/>
      <c r="F45" s="11" t="s">
        <v>64</v>
      </c>
      <c r="G45" s="37">
        <f>Tonnage!C63</f>
        <v>960840</v>
      </c>
      <c r="H45" s="38">
        <f>Tonnage!D63</f>
        <v>0.009847699087834375</v>
      </c>
    </row>
    <row r="46" spans="1:8" ht="15.75">
      <c r="A46" s="6">
        <v>12</v>
      </c>
      <c r="B46" s="11" t="s">
        <v>87</v>
      </c>
      <c r="C46" s="38">
        <f>Tonnage!D86+'Seaborne Trade'!D86+'Capacity Bulding'!F86+ENC!H86</f>
        <v>1.0220006734253693</v>
      </c>
      <c r="D46" s="35"/>
      <c r="E46" s="36"/>
      <c r="F46" s="11" t="s">
        <v>14</v>
      </c>
      <c r="G46" s="37">
        <f>Tonnage!C13</f>
        <v>874569</v>
      </c>
      <c r="H46" s="38">
        <f>Tonnage!D13</f>
        <v>0.008963503125960849</v>
      </c>
    </row>
    <row r="47" spans="1:8" ht="15.75">
      <c r="A47" s="6">
        <v>1</v>
      </c>
      <c r="B47" s="11" t="s">
        <v>71</v>
      </c>
      <c r="C47" s="34">
        <f>Tonnage!D70+'Seaborne Trade'!D70+'Capacity Bulding'!F70+ENC!H70</f>
        <v>1.0181706155708725</v>
      </c>
      <c r="D47" s="35"/>
      <c r="E47" s="36"/>
      <c r="F47" s="11" t="s">
        <v>3</v>
      </c>
      <c r="G47" s="37">
        <f>Tonnage!C2</f>
        <v>766367</v>
      </c>
      <c r="H47" s="38">
        <f>Tonnage!D2</f>
        <v>0.007854535205493491</v>
      </c>
    </row>
    <row r="48" spans="1:8" ht="15.75">
      <c r="A48" s="6">
        <v>8</v>
      </c>
      <c r="B48" s="11" t="s">
        <v>11</v>
      </c>
      <c r="C48" s="34">
        <f>Tonnage!D10+'Seaborne Trade'!D10+'Capacity Bulding'!F10+ENC!H10</f>
        <v>1.0159773058514225</v>
      </c>
      <c r="D48" s="35"/>
      <c r="E48" s="36"/>
      <c r="F48" s="11" t="s">
        <v>10</v>
      </c>
      <c r="G48" s="37">
        <f>Tonnage!C9</f>
        <v>674000</v>
      </c>
      <c r="H48" s="38">
        <f>Tonnage!D9</f>
        <v>0.0069078610228553855</v>
      </c>
    </row>
    <row r="49" spans="1:8" ht="15.75">
      <c r="A49" s="6">
        <v>21</v>
      </c>
      <c r="B49" s="11" t="s">
        <v>25</v>
      </c>
      <c r="C49" s="34">
        <f>Tonnage!D24+'Seaborne Trade'!D24+'Capacity Bulding'!F24+ENC!H24</f>
        <v>1.0155572599536997</v>
      </c>
      <c r="D49" s="35"/>
      <c r="E49" s="36"/>
      <c r="F49" s="11" t="s">
        <v>23</v>
      </c>
      <c r="G49" s="37">
        <f>Tonnage!C22</f>
        <v>671753</v>
      </c>
      <c r="H49" s="38">
        <f>Tonnage!D22</f>
        <v>0.006884831403095214</v>
      </c>
    </row>
    <row r="50" spans="1:8" ht="15.75">
      <c r="A50" s="6">
        <v>50</v>
      </c>
      <c r="B50" s="11" t="s">
        <v>57</v>
      </c>
      <c r="C50" s="34">
        <f>Tonnage!D56+'Seaborne Trade'!D56+'Capacity Bulding'!F56+ENC!H56</f>
        <v>1.0153223252117785</v>
      </c>
      <c r="D50" s="35"/>
      <c r="E50" s="36"/>
      <c r="F50" s="11" t="s">
        <v>52</v>
      </c>
      <c r="G50" s="37">
        <f>Tonnage!C51</f>
        <v>531252</v>
      </c>
      <c r="H50" s="38">
        <f>Tonnage!D51</f>
        <v>0.0054448293532848215</v>
      </c>
    </row>
    <row r="51" spans="1:8" ht="15.75">
      <c r="A51" s="6">
        <v>58</v>
      </c>
      <c r="B51" s="11" t="s">
        <v>34</v>
      </c>
      <c r="C51" s="34">
        <f>Tonnage!D33+'Seaborne Trade'!D33+'Capacity Bulding'!F33+ENC!H33</f>
        <v>1.0151504729122491</v>
      </c>
      <c r="D51" s="35"/>
      <c r="E51" s="36"/>
      <c r="F51" s="11" t="s">
        <v>60</v>
      </c>
      <c r="G51" s="37">
        <f>Tonnage!C59</f>
        <v>514000</v>
      </c>
      <c r="H51" s="38">
        <f>Tonnage!D59</f>
        <v>0.005268012708824434</v>
      </c>
    </row>
    <row r="52" spans="1:8" ht="15.75">
      <c r="A52" s="6">
        <v>81</v>
      </c>
      <c r="B52" s="11" t="s">
        <v>43</v>
      </c>
      <c r="C52" s="34">
        <f>Tonnage!D42+'Seaborne Trade'!D42+'Capacity Bulding'!F42+ENC!H42</f>
        <v>1.011815188453242</v>
      </c>
      <c r="D52" s="35"/>
      <c r="E52" s="36"/>
      <c r="F52" s="11" t="s">
        <v>83</v>
      </c>
      <c r="G52" s="37">
        <f>Tonnage!C82</f>
        <v>496423</v>
      </c>
      <c r="H52" s="38">
        <f>Tonnage!D82</f>
        <v>0.005087865122476171</v>
      </c>
    </row>
    <row r="53" spans="1:8" ht="15.75">
      <c r="A53" s="6">
        <v>56</v>
      </c>
      <c r="B53" s="11" t="s">
        <v>18</v>
      </c>
      <c r="C53" s="34">
        <f>Tonnage!D17+'Seaborne Trade'!D17+'Capacity Bulding'!F17+ENC!H17</f>
        <v>1.010759585971189</v>
      </c>
      <c r="D53" s="35"/>
      <c r="E53" s="36"/>
      <c r="F53" s="11" t="s">
        <v>58</v>
      </c>
      <c r="G53" s="37">
        <f>Tonnage!C57</f>
        <v>453420</v>
      </c>
      <c r="H53" s="38">
        <f>Tonnage!D57</f>
        <v>0.004647125140924464</v>
      </c>
    </row>
    <row r="54" spans="1:8" ht="15.75">
      <c r="A54" s="6">
        <v>4</v>
      </c>
      <c r="B54" s="11" t="s">
        <v>75</v>
      </c>
      <c r="C54" s="34">
        <f>Tonnage!D74+'Seaborne Trade'!D74+'Capacity Bulding'!F74+ENC!H74</f>
        <v>1.009811856491381</v>
      </c>
      <c r="D54" s="35"/>
      <c r="E54" s="36"/>
      <c r="F54" s="11" t="s">
        <v>6</v>
      </c>
      <c r="G54" s="37">
        <f>Tonnage!C5</f>
        <v>451615</v>
      </c>
      <c r="H54" s="38">
        <f>Tonnage!D5</f>
        <v>0.004628625602131803</v>
      </c>
    </row>
    <row r="55" spans="1:8" ht="15.75">
      <c r="A55" s="6">
        <v>71</v>
      </c>
      <c r="B55" s="11" t="s">
        <v>6</v>
      </c>
      <c r="C55" s="34">
        <f>Tonnage!D5+'Seaborne Trade'!D5+'Capacity Bulding'!F5+ENC!H5</f>
        <v>1.0073774831695335</v>
      </c>
      <c r="D55" s="35"/>
      <c r="E55" s="36"/>
      <c r="F55" s="11" t="s">
        <v>73</v>
      </c>
      <c r="G55" s="37">
        <f>Tonnage!C72</f>
        <v>418434</v>
      </c>
      <c r="H55" s="38">
        <f>Tonnage!D72</f>
        <v>0.0042885518089576715</v>
      </c>
    </row>
    <row r="56" spans="1:8" ht="15.75">
      <c r="A56" s="6">
        <v>23</v>
      </c>
      <c r="B56" s="11" t="s">
        <v>16</v>
      </c>
      <c r="C56" s="34">
        <f>Tonnage!D15+'Seaborne Trade'!D15+'Capacity Bulding'!F15+ENC!H15</f>
        <v>0.8359683445329988</v>
      </c>
      <c r="D56" s="35"/>
      <c r="E56" s="36"/>
      <c r="F56" s="11" t="s">
        <v>25</v>
      </c>
      <c r="G56" s="37">
        <f>Tonnage!C24</f>
        <v>390685</v>
      </c>
      <c r="H56" s="38">
        <f>Tonnage!D24</f>
        <v>0.004004150866044891</v>
      </c>
    </row>
    <row r="57" spans="1:8" ht="27.75">
      <c r="A57" s="6">
        <v>18</v>
      </c>
      <c r="B57" s="11" t="s">
        <v>19</v>
      </c>
      <c r="C57" s="38">
        <f>Tonnage!D18+'Seaborne Trade'!D18+'Capacity Bulding'!F18+ENC!H18</f>
        <v>0.7999247528618204</v>
      </c>
      <c r="D57" s="39"/>
      <c r="E57" s="36"/>
      <c r="F57" s="11" t="s">
        <v>20</v>
      </c>
      <c r="G57" s="37">
        <f>Tonnage!C19</f>
        <v>388418</v>
      </c>
      <c r="H57" s="38">
        <f>Tonnage!D19</f>
        <v>0.003980916265245465</v>
      </c>
    </row>
    <row r="58" spans="1:8" ht="15.75">
      <c r="A58" s="6">
        <v>36</v>
      </c>
      <c r="B58" s="11" t="s">
        <v>52</v>
      </c>
      <c r="C58" s="34">
        <f>Tonnage!D51+'Seaborne Trade'!D51+'Capacity Bulding'!F51+ENC!H51</f>
        <v>0.7635739899928045</v>
      </c>
      <c r="D58" s="35"/>
      <c r="E58" s="36"/>
      <c r="F58" s="11" t="s">
        <v>38</v>
      </c>
      <c r="G58" s="37">
        <f>Tonnage!C37</f>
        <v>342574</v>
      </c>
      <c r="H58" s="38">
        <f>Tonnage!D37</f>
        <v>0.0035110587270677463</v>
      </c>
    </row>
    <row r="59" spans="1:8" ht="15.75">
      <c r="A59" s="6">
        <v>48</v>
      </c>
      <c r="B59" s="11" t="s">
        <v>81</v>
      </c>
      <c r="C59" s="34">
        <f>Tonnage!D80+'Seaborne Trade'!D80+'Capacity Bulding'!F80+ENC!H80</f>
        <v>0.7624488799390626</v>
      </c>
      <c r="D59" s="35"/>
      <c r="E59" s="36"/>
      <c r="F59" s="11" t="s">
        <v>50</v>
      </c>
      <c r="G59" s="37">
        <f>Tonnage!C49</f>
        <v>338562</v>
      </c>
      <c r="H59" s="38">
        <f>Tonnage!D49</f>
        <v>0.00346993953059342</v>
      </c>
    </row>
    <row r="60" spans="1:8" ht="15.75">
      <c r="A60" s="6">
        <v>52</v>
      </c>
      <c r="B60" s="11" t="s">
        <v>32</v>
      </c>
      <c r="C60" s="34">
        <f>Tonnage!D31+'Seaborne Trade'!D31+'Capacity Bulding'!F31+ENC!H31</f>
        <v>0.7572129320179929</v>
      </c>
      <c r="D60" s="35"/>
      <c r="E60" s="36"/>
      <c r="F60" s="11" t="s">
        <v>54</v>
      </c>
      <c r="G60" s="37">
        <f>Tonnage!C53</f>
        <v>296752</v>
      </c>
      <c r="H60" s="38">
        <f>Tonnage!D53</f>
        <v>0.0030414266680332067</v>
      </c>
    </row>
    <row r="61" spans="1:8" ht="15.75">
      <c r="A61" s="6">
        <v>57</v>
      </c>
      <c r="B61" s="11" t="s">
        <v>76</v>
      </c>
      <c r="C61" s="34">
        <f>Tonnage!D75+'Seaborne Trade'!D75+'Capacity Bulding'!F75+ENC!H75</f>
        <v>0.7537011191549224</v>
      </c>
      <c r="D61" s="35"/>
      <c r="E61" s="36"/>
      <c r="F61" s="11" t="s">
        <v>59</v>
      </c>
      <c r="G61" s="37">
        <f>Tonnage!C58</f>
        <v>287287</v>
      </c>
      <c r="H61" s="38">
        <f>Tonnage!D58</f>
        <v>0.002944419391206313</v>
      </c>
    </row>
    <row r="62" spans="1:8" ht="15.75">
      <c r="A62" s="6">
        <v>79</v>
      </c>
      <c r="B62" s="11" t="s">
        <v>50</v>
      </c>
      <c r="C62" s="34">
        <f>Tonnage!D49+'Seaborne Trade'!D49+'Capacity Bulding'!F49+ENC!H49</f>
        <v>0.5830760119342965</v>
      </c>
      <c r="D62" s="35"/>
      <c r="E62" s="36"/>
      <c r="F62" s="11" t="s">
        <v>81</v>
      </c>
      <c r="G62" s="37">
        <f>Tonnage!C80</f>
        <v>265326</v>
      </c>
      <c r="H62" s="38">
        <f>Tonnage!D80</f>
        <v>0.0027193399610536025</v>
      </c>
    </row>
    <row r="63" spans="1:8" ht="15.75">
      <c r="A63" s="6">
        <v>41</v>
      </c>
      <c r="B63" s="11" t="s">
        <v>60</v>
      </c>
      <c r="C63" s="34">
        <f>Tonnage!D59+'Seaborne Trade'!D59+'Capacity Bulding'!F59+ENC!H59</f>
        <v>0.5485962916324737</v>
      </c>
      <c r="D63" s="35"/>
      <c r="E63" s="36"/>
      <c r="F63" s="11" t="s">
        <v>43</v>
      </c>
      <c r="G63" s="37">
        <f>Tonnage!C42</f>
        <v>234079</v>
      </c>
      <c r="H63" s="38">
        <f>Tonnage!D42</f>
        <v>0.0023990878343753204</v>
      </c>
    </row>
    <row r="64" spans="1:8" ht="15.75">
      <c r="A64" s="6">
        <v>85</v>
      </c>
      <c r="B64" s="11" t="s">
        <v>51</v>
      </c>
      <c r="C64" s="34">
        <f>Tonnage!D50+'Seaborne Trade'!D50+'Capacity Bulding'!F50+ENC!H50</f>
        <v>0.503016625922095</v>
      </c>
      <c r="D64" s="39"/>
      <c r="E64" s="36"/>
      <c r="F64" s="11" t="s">
        <v>87</v>
      </c>
      <c r="G64" s="37">
        <f>Tonnage!C86</f>
        <v>200199</v>
      </c>
      <c r="H64" s="38">
        <f>Tonnage!D86</f>
        <v>0.002051849953879266</v>
      </c>
    </row>
    <row r="65" spans="1:8" ht="15.75">
      <c r="A65" s="6">
        <v>73</v>
      </c>
      <c r="B65" s="11" t="s">
        <v>55</v>
      </c>
      <c r="C65" s="34">
        <f>Tonnage!D54+'Seaborne Trade'!D54+'Capacity Bulding'!F54+ENC!H54</f>
        <v>0.42228214098839323</v>
      </c>
      <c r="D65" s="35"/>
      <c r="E65" s="36"/>
      <c r="F65" s="11" t="s">
        <v>75</v>
      </c>
      <c r="G65" s="37">
        <f>Tonnage!C74</f>
        <v>187925</v>
      </c>
      <c r="H65" s="38">
        <f>Tonnage!D74</f>
        <v>0.0019260530900891666</v>
      </c>
    </row>
    <row r="66" spans="1:8" ht="15.75">
      <c r="A66" s="6">
        <v>44</v>
      </c>
      <c r="B66" s="11" t="s">
        <v>48</v>
      </c>
      <c r="C66" s="34">
        <f>Tonnage!D47+'Seaborne Trade'!D47+'Capacity Bulding'!F47+ENC!H47</f>
        <v>0.4218875858358102</v>
      </c>
      <c r="D66" s="35"/>
      <c r="E66" s="36"/>
      <c r="F66" s="11" t="s">
        <v>46</v>
      </c>
      <c r="G66" s="37">
        <f>Tonnage!C45</f>
        <v>179981</v>
      </c>
      <c r="H66" s="38">
        <f>Tonnage!D45</f>
        <v>0.00184463462129753</v>
      </c>
    </row>
    <row r="67" spans="1:8" ht="15.75">
      <c r="A67" s="6">
        <v>32</v>
      </c>
      <c r="B67" s="11" t="s">
        <v>59</v>
      </c>
      <c r="C67" s="34">
        <f>Tonnage!D58+'Seaborne Trade'!D58+'Capacity Bulding'!F58+ENC!H58</f>
        <v>0.38111207531121677</v>
      </c>
      <c r="D67" s="35"/>
      <c r="E67" s="36"/>
      <c r="F67" s="11" t="s">
        <v>34</v>
      </c>
      <c r="G67" s="37">
        <f>Tonnage!C33</f>
        <v>173335</v>
      </c>
      <c r="H67" s="38">
        <f>Tonnage!D33</f>
        <v>0.0017765194219534694</v>
      </c>
    </row>
    <row r="68" spans="1:8" ht="15.75">
      <c r="A68" s="6">
        <v>10</v>
      </c>
      <c r="B68" s="11" t="s">
        <v>26</v>
      </c>
      <c r="C68" s="34">
        <f>Tonnage!D25+'Seaborne Trade'!D25+'Capacity Bulding'!F25+ENC!H25</f>
        <v>0.37647363880267254</v>
      </c>
      <c r="D68" s="35"/>
      <c r="E68" s="36"/>
      <c r="F68" s="11" t="s">
        <v>12</v>
      </c>
      <c r="G68" s="37">
        <f>Tonnage!C11</f>
        <v>165000</v>
      </c>
      <c r="H68" s="38">
        <f>Tonnage!D11</f>
        <v>0.0016910935738444193</v>
      </c>
    </row>
    <row r="69" spans="1:8" ht="15.75">
      <c r="A69" s="6">
        <v>38</v>
      </c>
      <c r="B69" s="11" t="s">
        <v>33</v>
      </c>
      <c r="C69" s="34">
        <f>Tonnage!D32+'Seaborne Trade'!D32+'Capacity Bulding'!F32+ENC!H32</f>
        <v>0.37574699218774726</v>
      </c>
      <c r="D69" s="35"/>
      <c r="E69" s="36"/>
      <c r="F69" s="11" t="s">
        <v>40</v>
      </c>
      <c r="G69" s="37">
        <f>Tonnage!C39</f>
        <v>152992</v>
      </c>
      <c r="H69" s="38">
        <f>Tonnage!D39</f>
        <v>0.0015680229578763963</v>
      </c>
    </row>
    <row r="70" spans="1:8" ht="15.75">
      <c r="A70" s="6">
        <v>47</v>
      </c>
      <c r="B70" s="11" t="s">
        <v>12</v>
      </c>
      <c r="C70" s="34">
        <f>Tonnage!D11+'Seaborne Trade'!D11+'Capacity Bulding'!F11+ENC!H11</f>
        <v>0.28497121771381734</v>
      </c>
      <c r="D70" s="35"/>
      <c r="E70" s="36"/>
      <c r="F70" s="11" t="s">
        <v>49</v>
      </c>
      <c r="G70" s="37">
        <f>Tonnage!C48</f>
        <v>141592</v>
      </c>
      <c r="H70" s="38">
        <f>Tonnage!D48</f>
        <v>0.001451183765501691</v>
      </c>
    </row>
    <row r="71" spans="1:8" ht="15.75">
      <c r="A71" s="6">
        <v>60</v>
      </c>
      <c r="B71" s="11" t="s">
        <v>23</v>
      </c>
      <c r="C71" s="34">
        <f>Tonnage!D22+'Seaborne Trade'!D22+'Capacity Bulding'!F22+ENC!H22</f>
        <v>0.28308280023073734</v>
      </c>
      <c r="D71" s="35"/>
      <c r="E71" s="36"/>
      <c r="F71" s="11" t="s">
        <v>62</v>
      </c>
      <c r="G71" s="37">
        <f>Tonnage!C61</f>
        <v>129750</v>
      </c>
      <c r="H71" s="38">
        <f>Tonnage!D61</f>
        <v>0.0013298144921594752</v>
      </c>
    </row>
    <row r="72" spans="1:8" ht="15.75">
      <c r="A72" s="6">
        <v>64</v>
      </c>
      <c r="B72" s="11" t="s">
        <v>84</v>
      </c>
      <c r="C72" s="34">
        <f>Tonnage!D83+'Seaborne Trade'!D83+'Capacity Bulding'!F83+ENC!H83</f>
        <v>0.24647807797754132</v>
      </c>
      <c r="D72" s="35"/>
      <c r="E72" s="36"/>
      <c r="F72" s="11" t="s">
        <v>66</v>
      </c>
      <c r="G72" s="37">
        <f>Tonnage!C65</f>
        <v>127049</v>
      </c>
      <c r="H72" s="38">
        <f>Tonnage!D65</f>
        <v>0.0013021318028082402</v>
      </c>
    </row>
    <row r="73" spans="1:8" ht="15.75">
      <c r="A73" s="6">
        <v>14</v>
      </c>
      <c r="B73" s="11" t="s">
        <v>64</v>
      </c>
      <c r="C73" s="34">
        <f>Tonnage!D63+'Seaborne Trade'!D63+'Capacity Bulding'!F63+ENC!H63</f>
        <v>0.22128602304967837</v>
      </c>
      <c r="D73" s="35"/>
      <c r="E73" s="36"/>
      <c r="F73" s="11" t="s">
        <v>16</v>
      </c>
      <c r="G73" s="37">
        <f>Tonnage!C15</f>
        <v>124159</v>
      </c>
      <c r="H73" s="38">
        <f>Tonnage!D15</f>
        <v>0.001272512042636056</v>
      </c>
    </row>
    <row r="74" spans="1:8" ht="15.75">
      <c r="A74" s="6">
        <v>55</v>
      </c>
      <c r="B74" s="11" t="s">
        <v>3</v>
      </c>
      <c r="C74" s="34">
        <f>Tonnage!D2+'Seaborne Trade'!D2+'Capacity Bulding'!F2+ENC!H2</f>
        <v>0.2151371672962584</v>
      </c>
      <c r="D74" s="35"/>
      <c r="E74" s="36"/>
      <c r="F74" s="11" t="s">
        <v>57</v>
      </c>
      <c r="G74" s="37">
        <f>Tonnage!C56</f>
        <v>85330</v>
      </c>
      <c r="H74" s="38">
        <f>Tonnage!D56</f>
        <v>0.0008745516039766322</v>
      </c>
    </row>
    <row r="75" spans="1:8" ht="15.75">
      <c r="A75" s="6">
        <v>77</v>
      </c>
      <c r="B75" s="11" t="s">
        <v>72</v>
      </c>
      <c r="C75" s="34">
        <f>Tonnage!D71+'Seaborne Trade'!D71+'Capacity Bulding'!F71+ENC!H71</f>
        <v>0.1959106871666053</v>
      </c>
      <c r="D75" s="35"/>
      <c r="E75" s="36"/>
      <c r="F75" s="11" t="s">
        <v>79</v>
      </c>
      <c r="G75" s="37">
        <f>Tonnage!C78</f>
        <v>69034</v>
      </c>
      <c r="H75" s="38">
        <f>Tonnage!D78</f>
        <v>0.0007075330531925797</v>
      </c>
    </row>
    <row r="76" spans="1:8" ht="15.75">
      <c r="A76" s="6">
        <v>24</v>
      </c>
      <c r="B76" s="11" t="s">
        <v>46</v>
      </c>
      <c r="C76" s="34">
        <f>Tonnage!D45+'Seaborne Trade'!D45+'Capacity Bulding'!F45+ENC!H45</f>
        <v>0.19119409767805384</v>
      </c>
      <c r="D76" s="35"/>
      <c r="E76" s="36"/>
      <c r="F76" s="11" t="s">
        <v>26</v>
      </c>
      <c r="G76" s="37">
        <f>Tonnage!C25</f>
        <v>63582</v>
      </c>
      <c r="H76" s="38">
        <f>Tonnage!D25</f>
        <v>0.000651655221891975</v>
      </c>
    </row>
    <row r="77" spans="1:8" ht="15.75">
      <c r="A77" s="6">
        <v>78</v>
      </c>
      <c r="B77" s="11" t="s">
        <v>40</v>
      </c>
      <c r="C77" s="34">
        <f>Tonnage!D39+'Seaborne Trade'!D39+'Capacity Bulding'!F39+ENC!H39</f>
        <v>0.1908035380537899</v>
      </c>
      <c r="D77" s="35"/>
      <c r="E77" s="36"/>
      <c r="F77" s="11" t="s">
        <v>80</v>
      </c>
      <c r="G77" s="37">
        <f>Tonnage!C79</f>
        <v>50045</v>
      </c>
      <c r="H77" s="38">
        <f>Tonnage!D79</f>
        <v>0.0005129138054729938</v>
      </c>
    </row>
    <row r="78" spans="1:8" ht="15.75">
      <c r="A78" s="6">
        <v>49</v>
      </c>
      <c r="B78" s="11" t="s">
        <v>79</v>
      </c>
      <c r="C78" s="34">
        <f>Tonnage!D78+'Seaborne Trade'!D78+'Capacity Bulding'!F78+ENC!H78</f>
        <v>0.1882698635616878</v>
      </c>
      <c r="D78" s="35"/>
      <c r="E78" s="36"/>
      <c r="F78" s="11" t="s">
        <v>51</v>
      </c>
      <c r="G78" s="37">
        <f>Tonnage!C50</f>
        <v>45581</v>
      </c>
      <c r="H78" s="38">
        <f>Tonnage!D50</f>
        <v>0.0004671620375115302</v>
      </c>
    </row>
    <row r="79" spans="1:8" ht="15.75">
      <c r="A79" s="6">
        <v>27</v>
      </c>
      <c r="B79" s="11" t="s">
        <v>66</v>
      </c>
      <c r="C79" s="34">
        <f>Tonnage!D65+'Seaborne Trade'!D65+'Capacity Bulding'!F65+ENC!H65</f>
        <v>0.1655756188890322</v>
      </c>
      <c r="D79" s="35"/>
      <c r="E79" s="36"/>
      <c r="F79" s="11" t="s">
        <v>29</v>
      </c>
      <c r="G79" s="37">
        <f>Tonnage!C28</f>
        <v>35778</v>
      </c>
      <c r="H79" s="38">
        <f>Tonnage!D28</f>
        <v>0.00036669058112124626</v>
      </c>
    </row>
    <row r="80" spans="1:8" ht="15.75">
      <c r="A80" s="6">
        <v>16</v>
      </c>
      <c r="B80" s="11" t="s">
        <v>90</v>
      </c>
      <c r="C80" s="34">
        <f>Tonnage!D89+'Seaborne Trade'!D89+'Capacity Bulding'!F89+ENC!H89</f>
        <v>0.1615948126874877</v>
      </c>
      <c r="D80" s="35"/>
      <c r="E80" s="36"/>
      <c r="F80" s="11" t="s">
        <v>18</v>
      </c>
      <c r="G80" s="37">
        <f>Tonnage!C17</f>
        <v>30642</v>
      </c>
      <c r="H80" s="38">
        <f>Tonnage!D17</f>
        <v>0.0003140514502408527</v>
      </c>
    </row>
    <row r="81" spans="1:8" ht="15.75">
      <c r="A81" s="6">
        <v>74</v>
      </c>
      <c r="B81" s="11" t="s">
        <v>42</v>
      </c>
      <c r="C81" s="25">
        <f>Tonnage!D41+'Seaborne Trade'!D41+'Capacity Bulding'!F41+ENC!H41</f>
        <v>0.14488221554058908</v>
      </c>
      <c r="D81" s="40"/>
      <c r="F81" s="11" t="s">
        <v>76</v>
      </c>
      <c r="G81" s="37">
        <f>Tonnage!C75</f>
        <v>13136</v>
      </c>
      <c r="H81" s="9">
        <f>Tonnage!D75</f>
        <v>0.00013463154658194116</v>
      </c>
    </row>
    <row r="82" spans="1:8" ht="15.75">
      <c r="A82" s="6">
        <v>20</v>
      </c>
      <c r="B82" s="11" t="s">
        <v>29</v>
      </c>
      <c r="C82" s="25">
        <f>Tonnage!D28+'Seaborne Trade'!D28+'Capacity Bulding'!F28+ENC!H28</f>
        <v>0.12888753132801248</v>
      </c>
      <c r="D82" s="40"/>
      <c r="F82" s="7" t="s">
        <v>22</v>
      </c>
      <c r="G82" s="37">
        <f>Tonnage!C21</f>
        <v>7000</v>
      </c>
      <c r="H82" s="9">
        <f>Tonnage!D21</f>
        <v>7.174336373885416E-05</v>
      </c>
    </row>
    <row r="83" spans="1:8" ht="15.75">
      <c r="A83" s="6">
        <v>30</v>
      </c>
      <c r="B83" s="11" t="s">
        <v>88</v>
      </c>
      <c r="C83" s="9">
        <f>Tonnage!D87+'Seaborne Trade'!D87+'Capacity Bulding'!F87+ENC!H87</f>
        <v>0.11438038163612851</v>
      </c>
      <c r="D83" s="40"/>
      <c r="F83" s="11" t="s">
        <v>32</v>
      </c>
      <c r="G83" s="37">
        <f>Tonnage!C31</f>
        <v>5571</v>
      </c>
      <c r="H83" s="9">
        <f>Tonnage!D31</f>
        <v>5.709746848416522E-05</v>
      </c>
    </row>
    <row r="84" spans="1:8" ht="15.75">
      <c r="A84" s="6">
        <v>69</v>
      </c>
      <c r="B84" s="7" t="s">
        <v>22</v>
      </c>
      <c r="C84" s="25">
        <f>Tonnage!D21+'Seaborne Trade'!D21+'Capacity Bulding'!F21+ENC!H21</f>
        <v>0.10059556007016557</v>
      </c>
      <c r="D84" s="40"/>
      <c r="F84" s="11" t="s">
        <v>71</v>
      </c>
      <c r="G84" s="37">
        <f>Tonnage!C70</f>
        <v>2510</v>
      </c>
      <c r="H84" s="9">
        <f>Tonnage!D70</f>
        <v>2.5725120426360563E-05</v>
      </c>
    </row>
    <row r="85" spans="1:8" ht="15.75">
      <c r="A85" s="6">
        <v>46</v>
      </c>
      <c r="B85" s="11" t="s">
        <v>80</v>
      </c>
      <c r="C85" s="25">
        <f>Tonnage!D79+'Seaborne Trade'!D79+'Capacity Bulding'!F79+ENC!H79</f>
        <v>0.09798521385967132</v>
      </c>
      <c r="D85" s="40"/>
      <c r="F85" s="11" t="s">
        <v>48</v>
      </c>
      <c r="G85" s="37">
        <f>Tonnage!C47</f>
        <v>1228</v>
      </c>
      <c r="H85" s="9">
        <f>Tonnage!D47</f>
        <v>1.2585835810187558E-05</v>
      </c>
    </row>
    <row r="86" spans="1:8" ht="15.75">
      <c r="A86" s="6">
        <v>9</v>
      </c>
      <c r="B86" s="11" t="s">
        <v>49</v>
      </c>
      <c r="C86" s="25">
        <f>Tonnage!D48+'Seaborne Trade'!D48+'Capacity Bulding'!F48+ENC!H48</f>
        <v>0.0646901480362303</v>
      </c>
      <c r="D86" s="40"/>
      <c r="F86" s="7" t="s">
        <v>11</v>
      </c>
      <c r="G86" s="37">
        <f>Tonnage!C10</f>
        <v>0</v>
      </c>
      <c r="H86" s="9">
        <f>Tonnage!D10</f>
        <v>0</v>
      </c>
    </row>
    <row r="87" spans="1:8" ht="15.75">
      <c r="A87" s="6">
        <v>31</v>
      </c>
      <c r="B87" s="11" t="s">
        <v>69</v>
      </c>
      <c r="C87" s="25">
        <f>Tonnage!D68+'Seaborne Trade'!D68+'Capacity Bulding'!F68+ENC!H68</f>
        <v>0.047327626622236704</v>
      </c>
      <c r="D87" s="40"/>
      <c r="F87" s="11" t="s">
        <v>33</v>
      </c>
      <c r="G87" s="37">
        <f>Tonnage!C32</f>
        <v>0</v>
      </c>
      <c r="H87" s="9">
        <f>Tonnage!D32</f>
        <v>0</v>
      </c>
    </row>
    <row r="88" spans="1:8" ht="15.75">
      <c r="A88" s="6">
        <v>67</v>
      </c>
      <c r="B88" s="7" t="s">
        <v>10</v>
      </c>
      <c r="C88" s="25">
        <f>Tonnage!D9+'Seaborne Trade'!D9+'Capacity Bulding'!F9+ENC!H9</f>
        <v>0.024640167862800866</v>
      </c>
      <c r="D88" s="40"/>
      <c r="F88" s="11" t="s">
        <v>69</v>
      </c>
      <c r="G88" s="37">
        <f>Tonnage!C68</f>
        <v>0</v>
      </c>
      <c r="H88" s="9">
        <f>Tonnage!D68</f>
        <v>0</v>
      </c>
    </row>
    <row r="89" spans="1:8" ht="27.75">
      <c r="A89" s="6">
        <v>70</v>
      </c>
      <c r="B89" s="7" t="s">
        <v>20</v>
      </c>
      <c r="C89" s="9">
        <f>Tonnage!D19+'Seaborne Trade'!D19+'Capacity Bulding'!F19+ENC!H19</f>
        <v>0.020957465689686525</v>
      </c>
      <c r="D89" s="40"/>
      <c r="F89" s="11" t="s">
        <v>72</v>
      </c>
      <c r="G89" s="37">
        <f>Tonnage!C71</f>
        <v>0</v>
      </c>
      <c r="H89" s="9">
        <f>Tonnage!D71</f>
        <v>0</v>
      </c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portrait" paperSize="9" scale="90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SOHMA</dc:creator>
  <cp:keywords/>
  <dc:description/>
  <cp:lastModifiedBy/>
  <dcterms:created xsi:type="dcterms:W3CDTF">2019-09-17T12:12:32Z</dcterms:created>
  <dcterms:modified xsi:type="dcterms:W3CDTF">2019-09-26T13:34:02Z</dcterms:modified>
  <cp:category/>
  <cp:version/>
  <cp:contentType/>
  <cp:contentStatus/>
  <cp:revision>4</cp:revision>
</cp:coreProperties>
</file>